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1. Enero 2025/"/>
    </mc:Choice>
  </mc:AlternateContent>
  <xr:revisionPtr revIDLastSave="9" documentId="8_{D9B30808-B5C4-4F29-8FF6-6F7F0F5EF97F}" xr6:coauthVersionLast="47" xr6:coauthVersionMax="47" xr10:uidLastSave="{8F434D75-08D0-4D67-AA8F-EB78B2878DCC}"/>
  <bookViews>
    <workbookView xWindow="-120" yWindow="-120" windowWidth="29040" windowHeight="15720" activeTab="1" xr2:uid="{D299A4E3-5C7C-4973-8205-E21A79B6602D}"/>
  </bookViews>
  <sheets>
    <sheet name="PORTADA" sheetId="2" r:id="rId1"/>
    <sheet name="DTER-CRI" sheetId="3" r:id="rId2"/>
  </sheets>
  <definedNames>
    <definedName name="amy" localSheetId="1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1">#REF!</definedName>
    <definedName name="CARGO">#REF!</definedName>
    <definedName name="comp">#REF!</definedName>
    <definedName name="dcri" localSheetId="1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1">'DTER-CRI'!#REF!</definedName>
    <definedName name="PAIS" localSheetId="1">#REF!</definedName>
    <definedName name="PAIS">#REF!</definedName>
    <definedName name="PAIS2">#REF!</definedName>
    <definedName name="pro" localSheetId="1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1">OFFSET(#REF!,0,0,COUNTA(#REF!),COUNTA(#REF!))</definedName>
    <definedName name="siim">OFFSET(#REF!,0,0,COUNTA(#REF!),COUNTA(#REF!))</definedName>
    <definedName name="_xlnm.Print_Titles" localSheetId="1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3" l="1"/>
  <c r="H55" i="3"/>
  <c r="H54" i="3"/>
  <c r="G86" i="3" l="1"/>
  <c r="I85" i="3" l="1"/>
  <c r="G85" i="3"/>
  <c r="H85" i="3"/>
</calcChain>
</file>

<file path=xl/sharedStrings.xml><?xml version="1.0" encoding="utf-8"?>
<sst xmlns="http://schemas.openxmlformats.org/spreadsheetml/2006/main" count="164" uniqueCount="146">
  <si>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</si>
  <si>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</si>
  <si>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</si>
  <si>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</si>
  <si>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</si>
  <si>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</si>
  <si>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</si>
  <si>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</si>
  <si>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</si>
  <si>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</si>
  <si>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</si>
  <si>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01/01/2025 al 31/01/2025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</si>
  <si>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</si>
  <si>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</si>
  <si>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</si>
  <si>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</si>
  <si>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</si>
  <si>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</si>
  <si>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</si>
  <si>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</si>
  <si>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</si>
  <si>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</si>
  <si>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</si>
  <si>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</si>
  <si>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</si>
  <si>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</si>
  <si>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</si>
  <si>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</si>
  <si>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</si>
  <si>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</si>
  <si>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</si>
  <si>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</si>
  <si>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</si>
  <si>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</si>
  <si>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</si>
  <si>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</si>
  <si>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</si>
  <si>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</si>
  <si>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</si>
  <si>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</si>
  <si>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</si>
  <si>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</si>
  <si>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</si>
  <si>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</si>
  <si>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</si>
  <si>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</si>
  <si>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</si>
  <si>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</si>
  <si>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</si>
  <si>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</si>
  <si>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</si>
  <si>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</si>
  <si>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</si>
  <si>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</si>
  <si>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</si>
  <si>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</si>
  <si>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</si>
  <si>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</si>
  <si>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</si>
  <si>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</si>
  <si>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</si>
  <si>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01/01/2025 al 31/01/2025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</si>
  <si>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</si>
  <si>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</si>
  <si>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</si>
  <si>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</si>
  <si>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</si>
  <si>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</si>
  <si>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</si>
  <si>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</si>
  <si>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</si>
  <si>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</si>
  <si>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</si>
  <si>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</si>
  <si>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</si>
  <si>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</si>
  <si>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Diciembre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</si>
  <si>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</si>
  <si>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</si>
  <si>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</si>
  <si>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</si>
  <si>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</si>
  <si>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</si>
  <si>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</si>
  <si>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</si>
  <si>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</si>
  <si>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</si>
  <si>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</si>
  <si>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</si>
  <si>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</si>
  <si>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</si>
  <si>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</si>
  <si>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</si>
  <si>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</si>
  <si>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Diciembre 2024</t>
  </si>
  <si>
    <t>Cargos por Servicios de Operación del Sistema - Diciembre 2024</t>
  </si>
  <si>
    <t>Cargo por Enlace</t>
  </si>
  <si>
    <t>Interés por Mora cargos</t>
  </si>
  <si>
    <t>CARGO COMPLEMENTARIO:</t>
  </si>
  <si>
    <t>Cargo Complementario a cobrar - Diciembre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</si>
  <si>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</si>
  <si>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</si>
  <si>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</si>
  <si>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</si>
  <si>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</si>
  <si>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</si>
  <si>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</si>
  <si>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</si>
  <si>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</si>
  <si>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</si>
  <si>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</si>
  <si>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</si>
  <si>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</si>
  <si>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</si>
  <si>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</si>
  <si>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</si>
  <si>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</si>
  <si>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</si>
  <si>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</si>
  <si>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</si>
  <si>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</si>
  <si>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</si>
  <si>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</si>
  <si>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</si>
  <si>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</si>
  <si>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</si>
  <si>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</si>
  <si>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</si>
  <si>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</si>
  <si>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</si>
  <si>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</si>
  <si>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</si>
  <si>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</si>
  <si>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</si>
  <si>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</si>
  <si>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</si>
  <si>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</si>
  <si>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</si>
  <si>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</si>
  <si>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</si>
  <si>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</si>
  <si>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</si>
  <si>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</si>
  <si>
    <t>Que es el cargo variable de transmisión neto</t>
  </si>
  <si>
    <t>Impto Valor Agregado</t>
  </si>
  <si>
    <t>Productos financieros  (intereses por depositos y garantía efectiva)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</si>
</sst>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yyyy"/>
    <numFmt numFmtId="167" formatCode="&quot;$&quot;#,##0.00"/>
    <numFmt numFmtId="171" formatCode="_-* #,##0.00\ &quot;Pts&quot;_-;\-* #,##0.00\ &quot;Pts&quot;_-;_-* &quot;-&quot;??\ &quot;Pts&quot;_-;_-@_-"/>
    <numFmt numFmtId="172" formatCode="#,##0.0000000000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FFFFFF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4" fillId="0" borderId="0"/>
    <xf numFmtId="165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1" fontId="3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2" borderId="0" xfId="1" applyFont="1" applyFill="1"/>
    <xf numFmtId="0" fontId="3" fillId="2" borderId="0" xfId="1" applyFill="1"/>
    <xf numFmtId="0" fontId="3" fillId="0" borderId="0" xfId="1"/>
    <xf numFmtId="14" fontId="4" fillId="2" borderId="0" xfId="1" applyNumberFormat="1" applyFont="1" applyFill="1"/>
    <xf numFmtId="0" fontId="7" fillId="2" borderId="0" xfId="1" applyFont="1" applyFill="1" applyAlignment="1">
      <alignment horizontal="right"/>
    </xf>
    <xf numFmtId="166" fontId="7" fillId="2" borderId="0" xfId="1" applyNumberFormat="1" applyFont="1" applyFill="1" applyAlignment="1">
      <alignment horizontal="left"/>
    </xf>
    <xf numFmtId="166" fontId="6" fillId="2" borderId="0" xfId="1" applyNumberFormat="1" applyFont="1" applyFill="1" applyAlignment="1">
      <alignment horizontal="left"/>
    </xf>
    <xf numFmtId="0" fontId="8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2" fillId="2" borderId="0" xfId="1" applyFont="1" applyFill="1"/>
    <xf numFmtId="49" fontId="13" fillId="2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13" fillId="3" borderId="0" xfId="1" applyFont="1" applyFill="1" applyAlignment="1">
      <alignment horizontal="left" wrapText="1"/>
    </xf>
    <xf numFmtId="0" fontId="14" fillId="2" borderId="0" xfId="2" applyFont="1" applyFill="1"/>
    <xf numFmtId="49" fontId="13" fillId="2" borderId="0" xfId="1" applyNumberFormat="1" applyFont="1" applyFill="1" applyAlignment="1">
      <alignment horizontal="right" vertical="top" wrapText="1"/>
    </xf>
    <xf numFmtId="49" fontId="13" fillId="4" borderId="0" xfId="1" applyNumberFormat="1" applyFont="1" applyFill="1" applyAlignment="1">
      <alignment horizontal="right" vertical="center" wrapText="1"/>
    </xf>
    <xf numFmtId="0" fontId="14" fillId="2" borderId="0" xfId="1" applyFont="1" applyFill="1"/>
    <xf numFmtId="0" fontId="15" fillId="2" borderId="0" xfId="1" applyFont="1" applyFill="1"/>
    <xf numFmtId="167" fontId="3" fillId="2" borderId="0" xfId="1" applyNumberFormat="1" applyFill="1"/>
    <xf numFmtId="0" fontId="16" fillId="0" borderId="0" xfId="1" applyFont="1"/>
    <xf numFmtId="0" fontId="17" fillId="0" borderId="0" xfId="1" applyFont="1"/>
    <xf numFmtId="0" fontId="18" fillId="2" borderId="0" xfId="1" applyFont="1" applyFill="1"/>
    <xf numFmtId="0" fontId="10" fillId="2" borderId="0" xfId="1" applyFont="1" applyFill="1"/>
    <xf numFmtId="0" fontId="3" fillId="2" borderId="0" xfId="1" applyFill="1" applyAlignment="1">
      <alignment horizontal="right"/>
    </xf>
    <xf numFmtId="167" fontId="3" fillId="2" borderId="0" xfId="1" applyNumberFormat="1" applyFill="1" applyAlignment="1">
      <alignment horizontal="center"/>
    </xf>
    <xf numFmtId="0" fontId="15" fillId="2" borderId="1" xfId="1" applyFont="1" applyFill="1" applyBorder="1"/>
    <xf numFmtId="0" fontId="16" fillId="0" borderId="5" xfId="1" applyFont="1" applyBorder="1"/>
    <xf numFmtId="0" fontId="19" fillId="2" borderId="0" xfId="1" applyFont="1" applyFill="1"/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167" fontId="20" fillId="6" borderId="7" xfId="1" applyNumberFormat="1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vertical="top" wrapText="1"/>
    </xf>
    <xf numFmtId="167" fontId="20" fillId="2" borderId="9" xfId="1" applyNumberFormat="1" applyFont="1" applyFill="1" applyBorder="1" applyAlignment="1">
      <alignment vertical="top" wrapText="1"/>
    </xf>
    <xf numFmtId="167" fontId="20" fillId="2" borderId="10" xfId="1" applyNumberFormat="1" applyFont="1" applyFill="1" applyBorder="1" applyAlignment="1">
      <alignment vertical="top" wrapText="1"/>
    </xf>
    <xf numFmtId="0" fontId="21" fillId="4" borderId="11" xfId="1" applyFont="1" applyFill="1" applyBorder="1" applyAlignment="1">
      <alignment horizontal="center" vertical="top" wrapText="1"/>
    </xf>
    <xf numFmtId="0" fontId="20" fillId="4" borderId="11" xfId="1" applyFont="1" applyFill="1" applyBorder="1" applyAlignment="1">
      <alignment vertical="top" wrapText="1"/>
    </xf>
    <xf numFmtId="167" fontId="21" fillId="4" borderId="12" xfId="1" applyNumberFormat="1" applyFont="1" applyFill="1" applyBorder="1" applyAlignment="1">
      <alignment horizontal="right" vertical="top" wrapText="1"/>
    </xf>
    <xf numFmtId="0" fontId="19" fillId="2" borderId="0" xfId="1" applyFont="1" applyFill="1" applyAlignment="1">
      <alignment wrapText="1"/>
    </xf>
    <xf numFmtId="0" fontId="21" fillId="4" borderId="12" xfId="1" applyFont="1" applyFill="1" applyBorder="1" applyAlignment="1">
      <alignment horizontal="center" vertical="top" wrapText="1"/>
    </xf>
    <xf numFmtId="0" fontId="21" fillId="4" borderId="12" xfId="1" applyFont="1" applyFill="1" applyBorder="1" applyAlignment="1">
      <alignment vertical="top" wrapText="1"/>
    </xf>
    <xf numFmtId="0" fontId="16" fillId="0" borderId="0" xfId="1" applyFont="1" applyAlignment="1">
      <alignment wrapText="1"/>
    </xf>
    <xf numFmtId="0" fontId="3" fillId="0" borderId="0" xfId="1" applyAlignment="1">
      <alignment wrapText="1"/>
    </xf>
    <xf numFmtId="0" fontId="20" fillId="4" borderId="12" xfId="1" applyFont="1" applyFill="1" applyBorder="1" applyAlignment="1">
      <alignment vertical="top" wrapText="1"/>
    </xf>
    <xf numFmtId="0" fontId="19" fillId="0" borderId="0" xfId="1" applyFont="1"/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Border="1" applyAlignment="1">
      <alignment vertical="top" wrapText="1"/>
    </xf>
    <xf numFmtId="167" fontId="21" fillId="0" borderId="12" xfId="1" applyNumberFormat="1" applyFont="1" applyBorder="1" applyAlignment="1">
      <alignment horizontal="right" vertical="top" wrapText="1"/>
    </xf>
    <xf numFmtId="0" fontId="20" fillId="6" borderId="13" xfId="1" applyFont="1" applyFill="1" applyBorder="1" applyAlignment="1">
      <alignment horizontal="center" vertical="top" wrapText="1"/>
    </xf>
    <xf numFmtId="0" fontId="20" fillId="6" borderId="14" xfId="1" applyFont="1" applyFill="1" applyBorder="1" applyAlignment="1">
      <alignment vertical="top" wrapText="1"/>
    </xf>
    <xf numFmtId="167" fontId="20" fillId="6" borderId="14" xfId="1" applyNumberFormat="1" applyFont="1" applyFill="1" applyBorder="1" applyAlignment="1">
      <alignment horizontal="right" vertical="top" wrapText="1"/>
    </xf>
    <xf numFmtId="0" fontId="20" fillId="4" borderId="12" xfId="1" applyFont="1" applyFill="1" applyBorder="1" applyAlignment="1">
      <alignment horizontal="center" vertical="top" wrapText="1"/>
    </xf>
    <xf numFmtId="167" fontId="20" fillId="4" borderId="12" xfId="1" applyNumberFormat="1" applyFont="1" applyFill="1" applyBorder="1" applyAlignment="1">
      <alignment horizontal="right" vertical="top" wrapText="1"/>
    </xf>
    <xf numFmtId="0" fontId="20" fillId="2" borderId="12" xfId="1" applyFont="1" applyFill="1" applyBorder="1" applyAlignment="1">
      <alignment vertical="top" wrapText="1"/>
    </xf>
    <xf numFmtId="167" fontId="21" fillId="2" borderId="12" xfId="1" applyNumberFormat="1" applyFont="1" applyFill="1" applyBorder="1" applyAlignment="1">
      <alignment horizontal="right" vertical="top" wrapText="1"/>
    </xf>
    <xf numFmtId="167" fontId="20" fillId="2" borderId="12" xfId="1" applyNumberFormat="1" applyFont="1" applyFill="1" applyBorder="1" applyAlignment="1">
      <alignment horizontal="right" vertical="top" wrapText="1"/>
    </xf>
    <xf numFmtId="164" fontId="16" fillId="0" borderId="0" xfId="1" applyNumberFormat="1" applyFont="1"/>
    <xf numFmtId="167" fontId="22" fillId="0" borderId="0" xfId="1" applyNumberFormat="1" applyFont="1"/>
    <xf numFmtId="0" fontId="21" fillId="0" borderId="0" xfId="1" applyFont="1"/>
    <xf numFmtId="0" fontId="20" fillId="6" borderId="14" xfId="1" applyFont="1" applyFill="1" applyBorder="1" applyAlignment="1">
      <alignment horizontal="left" vertical="top" wrapText="1"/>
    </xf>
    <xf numFmtId="4" fontId="20" fillId="6" borderId="14" xfId="1" applyNumberFormat="1" applyFont="1" applyFill="1" applyBorder="1" applyAlignment="1">
      <alignment horizontal="left" vertical="top" wrapText="1"/>
    </xf>
    <xf numFmtId="167" fontId="20" fillId="6" borderId="15" xfId="1" applyNumberFormat="1" applyFont="1" applyFill="1" applyBorder="1" applyAlignment="1">
      <alignment horizontal="right" vertical="top" wrapText="1"/>
    </xf>
    <xf numFmtId="167" fontId="23" fillId="0" borderId="0" xfId="1" applyNumberFormat="1" applyFont="1"/>
    <xf numFmtId="0" fontId="20" fillId="0" borderId="12" xfId="1" applyFont="1" applyBorder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2" fillId="0" borderId="0" xfId="1" applyFont="1"/>
    <xf numFmtId="0" fontId="21" fillId="4" borderId="16" xfId="1" applyFont="1" applyFill="1" applyBorder="1" applyAlignment="1">
      <alignment vertical="top" wrapText="1"/>
    </xf>
    <xf numFmtId="0" fontId="20" fillId="4" borderId="11" xfId="1" applyFont="1" applyFill="1" applyBorder="1" applyAlignment="1">
      <alignment horizontal="center" vertical="top" wrapText="1"/>
    </xf>
    <xf numFmtId="0" fontId="20" fillId="2" borderId="11" xfId="1" applyFont="1" applyFill="1" applyBorder="1" applyAlignment="1">
      <alignment vertical="top" wrapText="1"/>
    </xf>
    <xf numFmtId="167" fontId="21" fillId="4" borderId="11" xfId="1" applyNumberFormat="1" applyFont="1" applyFill="1" applyBorder="1" applyAlignment="1">
      <alignment horizontal="right" vertical="top" wrapText="1"/>
    </xf>
    <xf numFmtId="164" fontId="22" fillId="0" borderId="0" xfId="1" applyNumberFormat="1" applyFont="1"/>
    <xf numFmtId="167" fontId="21" fillId="0" borderId="12" xfId="1" applyNumberFormat="1" applyFont="1" applyBorder="1" applyAlignment="1">
      <alignment horizontal="right" vertical="top"/>
    </xf>
    <xf numFmtId="0" fontId="21" fillId="4" borderId="0" xfId="1" applyFont="1" applyFill="1" applyAlignment="1">
      <alignment vertical="top" wrapText="1"/>
    </xf>
    <xf numFmtId="0" fontId="20" fillId="6" borderId="13" xfId="1" applyFont="1" applyFill="1" applyBorder="1" applyAlignment="1">
      <alignment vertical="top" wrapText="1"/>
    </xf>
    <xf numFmtId="167" fontId="20" fillId="6" borderId="18" xfId="1" applyNumberFormat="1" applyFont="1" applyFill="1" applyBorder="1" applyAlignment="1">
      <alignment horizontal="right" vertical="top" wrapText="1"/>
    </xf>
    <xf numFmtId="0" fontId="21" fillId="4" borderId="0" xfId="1" applyFont="1" applyFill="1"/>
    <xf numFmtId="167" fontId="21" fillId="4" borderId="19" xfId="1" applyNumberFormat="1" applyFont="1" applyFill="1" applyBorder="1" applyAlignment="1">
      <alignment horizontal="right" vertical="top" wrapText="1"/>
    </xf>
    <xf numFmtId="167" fontId="16" fillId="0" borderId="0" xfId="1" applyNumberFormat="1" applyFont="1"/>
    <xf numFmtId="167" fontId="21" fillId="0" borderId="0" xfId="1" applyNumberFormat="1" applyFont="1"/>
    <xf numFmtId="0" fontId="20" fillId="4" borderId="20" xfId="1" applyFont="1" applyFill="1" applyBorder="1" applyAlignment="1">
      <alignment horizontal="center" vertical="top" wrapText="1"/>
    </xf>
    <xf numFmtId="0" fontId="20" fillId="4" borderId="20" xfId="1" applyFont="1" applyFill="1" applyBorder="1" applyAlignment="1">
      <alignment vertical="top" wrapText="1"/>
    </xf>
    <xf numFmtId="167" fontId="20" fillId="4" borderId="21" xfId="1" applyNumberFormat="1" applyFont="1" applyFill="1" applyBorder="1" applyAlignment="1">
      <alignment horizontal="right" vertical="top" wrapText="1"/>
    </xf>
    <xf numFmtId="167" fontId="20" fillId="4" borderId="20" xfId="1" applyNumberFormat="1" applyFont="1" applyFill="1" applyBorder="1" applyAlignment="1">
      <alignment horizontal="right" vertical="top" wrapText="1"/>
    </xf>
    <xf numFmtId="0" fontId="20" fillId="0" borderId="16" xfId="1" applyFont="1" applyBorder="1" applyAlignment="1">
      <alignment horizontal="center" vertical="top" wrapText="1"/>
    </xf>
    <xf numFmtId="0" fontId="21" fillId="0" borderId="16" xfId="1" applyFont="1" applyBorder="1" applyAlignment="1">
      <alignment vertical="top" wrapText="1"/>
    </xf>
    <xf numFmtId="167" fontId="21" fillId="4" borderId="16" xfId="1" applyNumberFormat="1" applyFont="1" applyFill="1" applyBorder="1" applyAlignment="1">
      <alignment horizontal="right" vertical="top" wrapText="1"/>
    </xf>
    <xf numFmtId="0" fontId="20" fillId="4" borderId="16" xfId="1" applyFont="1" applyFill="1" applyBorder="1" applyAlignment="1">
      <alignment horizontal="center" vertical="top" wrapText="1"/>
    </xf>
    <xf numFmtId="167" fontId="21" fillId="4" borderId="22" xfId="1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center" vertical="top" wrapText="1"/>
    </xf>
    <xf numFmtId="0" fontId="20" fillId="6" borderId="23" xfId="1" applyFont="1" applyFill="1" applyBorder="1" applyAlignment="1">
      <alignment vertical="top" wrapText="1"/>
    </xf>
    <xf numFmtId="167" fontId="20" fillId="6" borderId="23" xfId="1" applyNumberFormat="1" applyFont="1" applyFill="1" applyBorder="1" applyAlignment="1">
      <alignment horizontal="right" vertical="top" wrapText="1"/>
    </xf>
    <xf numFmtId="167" fontId="20" fillId="4" borderId="0" xfId="1" applyNumberFormat="1" applyFont="1" applyFill="1" applyAlignment="1">
      <alignment horizontal="right" vertical="top" wrapText="1"/>
    </xf>
    <xf numFmtId="167" fontId="3" fillId="0" borderId="20" xfId="1" applyNumberFormat="1" applyBorder="1"/>
    <xf numFmtId="0" fontId="20" fillId="7" borderId="24" xfId="3" applyFont="1" applyFill="1" applyBorder="1" applyAlignment="1">
      <alignment horizontal="center" vertical="top" wrapText="1"/>
    </xf>
    <xf numFmtId="0" fontId="20" fillId="7" borderId="24" xfId="3" applyFont="1" applyFill="1" applyBorder="1" applyAlignment="1">
      <alignment horizontal="left" vertical="top" wrapText="1"/>
    </xf>
    <xf numFmtId="167" fontId="20" fillId="7" borderId="24" xfId="3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left" vertical="top" wrapText="1"/>
    </xf>
    <xf numFmtId="167" fontId="3" fillId="0" borderId="0" xfId="1" applyNumberFormat="1"/>
    <xf numFmtId="0" fontId="20" fillId="8" borderId="25" xfId="3" applyFont="1" applyFill="1" applyBorder="1" applyAlignment="1">
      <alignment horizontal="center" vertical="top" wrapText="1"/>
    </xf>
    <xf numFmtId="0" fontId="20" fillId="8" borderId="25" xfId="3" applyFont="1" applyFill="1" applyBorder="1" applyAlignment="1">
      <alignment horizontal="left" vertical="top" wrapText="1"/>
    </xf>
    <xf numFmtId="167" fontId="20" fillId="8" borderId="26" xfId="3" applyNumberFormat="1" applyFont="1" applyFill="1" applyBorder="1" applyAlignment="1">
      <alignment horizontal="right" vertical="top" wrapText="1"/>
    </xf>
    <xf numFmtId="167" fontId="20" fillId="8" borderId="25" xfId="3" applyNumberFormat="1" applyFont="1" applyFill="1" applyBorder="1" applyAlignment="1">
      <alignment horizontal="right" vertical="top" wrapText="1"/>
    </xf>
    <xf numFmtId="0" fontId="21" fillId="8" borderId="27" xfId="3" applyFont="1" applyFill="1" applyBorder="1" applyAlignment="1">
      <alignment horizontal="center" vertical="top" wrapText="1"/>
    </xf>
    <xf numFmtId="0" fontId="21" fillId="8" borderId="0" xfId="3" applyFont="1" applyFill="1" applyAlignment="1">
      <alignment vertical="top" wrapText="1"/>
    </xf>
    <xf numFmtId="167" fontId="21" fillId="4" borderId="16" xfId="1" applyNumberFormat="1" applyFont="1" applyFill="1" applyBorder="1" applyAlignment="1">
      <alignment horizontal="right" vertical="center" wrapText="1"/>
    </xf>
    <xf numFmtId="0" fontId="21" fillId="9" borderId="27" xfId="3" applyFont="1" applyFill="1" applyBorder="1" applyAlignment="1">
      <alignment horizontal="center" vertical="top" wrapText="1"/>
    </xf>
    <xf numFmtId="167" fontId="21" fillId="9" borderId="27" xfId="3" applyNumberFormat="1" applyFont="1" applyFill="1" applyBorder="1" applyAlignment="1">
      <alignment horizontal="right" vertical="top" wrapText="1"/>
    </xf>
    <xf numFmtId="0" fontId="25" fillId="2" borderId="0" xfId="1" applyFont="1" applyFill="1"/>
    <xf numFmtId="0" fontId="26" fillId="2" borderId="0" xfId="1" applyFont="1" applyFill="1"/>
    <xf numFmtId="167" fontId="26" fillId="2" borderId="0" xfId="1" applyNumberFormat="1" applyFont="1" applyFill="1"/>
    <xf numFmtId="0" fontId="10" fillId="4" borderId="0" xfId="1" applyFont="1" applyFill="1"/>
    <xf numFmtId="167" fontId="10" fillId="4" borderId="0" xfId="1" applyNumberFormat="1" applyFont="1" applyFill="1"/>
    <xf numFmtId="0" fontId="27" fillId="10" borderId="0" xfId="1" applyFont="1" applyFill="1"/>
    <xf numFmtId="167" fontId="27" fillId="10" borderId="0" xfId="1" applyNumberFormat="1" applyFont="1" applyFill="1"/>
    <xf numFmtId="0" fontId="10" fillId="11" borderId="28" xfId="0" applyFont="1" applyFill="1" applyBorder="1"/>
    <xf numFmtId="0" fontId="3" fillId="12" borderId="29" xfId="0" applyFont="1" applyFill="1" applyBorder="1"/>
    <xf numFmtId="0" fontId="3" fillId="12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165" fontId="10" fillId="12" borderId="29" xfId="4" applyFont="1" applyFill="1" applyBorder="1"/>
    <xf numFmtId="0" fontId="10" fillId="13" borderId="0" xfId="0" applyFont="1" applyFill="1"/>
    <xf numFmtId="0" fontId="21" fillId="12" borderId="29" xfId="0" applyFont="1" applyFill="1" applyBorder="1"/>
    <xf numFmtId="0" fontId="21" fillId="0" borderId="0" xfId="0" applyFont="1"/>
    <xf numFmtId="0" fontId="20" fillId="13" borderId="0" xfId="0" applyFont="1" applyFill="1"/>
    <xf numFmtId="0" fontId="3" fillId="0" borderId="0" xfId="0" applyFont="1"/>
    <xf numFmtId="0" fontId="10" fillId="0" borderId="0" xfId="0" applyFont="1"/>
    <xf numFmtId="165" fontId="3" fillId="12" borderId="29" xfId="4" applyFont="1" applyFill="1" applyBorder="1"/>
    <xf numFmtId="165" fontId="10" fillId="12" borderId="29" xfId="0" applyNumberFormat="1" applyFont="1" applyFill="1" applyBorder="1"/>
    <xf numFmtId="0" fontId="2" fillId="14" borderId="0" xfId="0" applyFont="1" applyFill="1" applyAlignment="1">
      <alignment horizontal="right"/>
    </xf>
    <xf numFmtId="165" fontId="10" fillId="15" borderId="30" xfId="0" applyNumberFormat="1" applyFont="1" applyFill="1" applyBorder="1"/>
    <xf numFmtId="165" fontId="10" fillId="14" borderId="31" xfId="0" applyNumberFormat="1" applyFont="1" applyFill="1" applyBorder="1"/>
    <xf numFmtId="165" fontId="10" fillId="14" borderId="28" xfId="0" applyNumberFormat="1" applyFont="1" applyFill="1" applyBorder="1" applyAlignment="1">
      <alignment horizontal="right"/>
    </xf>
    <xf numFmtId="0" fontId="3" fillId="0" borderId="32" xfId="0" applyFont="1" applyBorder="1"/>
    <xf numFmtId="4" fontId="3" fillId="0" borderId="0" xfId="1" applyNumberFormat="1"/>
    <xf numFmtId="0" fontId="1" fillId="17" borderId="0" xfId="9" applyFill="1"/>
    <xf numFmtId="0" fontId="1" fillId="11" borderId="0" xfId="9" applyFill="1"/>
    <xf numFmtId="172" fontId="1" fillId="11" borderId="0" xfId="9" applyNumberFormat="1" applyFill="1"/>
    <xf numFmtId="0" fontId="1" fillId="16" borderId="0" xfId="9" applyFill="1"/>
    <xf numFmtId="4" fontId="1" fillId="16" borderId="0" xfId="9" applyNumberFormat="1" applyFill="1"/>
    <xf numFmtId="167" fontId="20" fillId="16" borderId="17" xfId="1" applyNumberFormat="1" applyFont="1" applyFill="1" applyBorder="1" applyAlignment="1">
      <alignment horizontal="right" vertical="top" wrapText="1"/>
    </xf>
    <xf numFmtId="167" fontId="21" fillId="16" borderId="12" xfId="1" applyNumberFormat="1" applyFont="1" applyFill="1" applyBorder="1" applyAlignment="1">
      <alignment horizontal="right" vertical="top" wrapText="1"/>
    </xf>
    <xf numFmtId="0" fontId="21" fillId="18" borderId="0" xfId="3" applyFont="1" applyFill="1" applyAlignment="1">
      <alignment vertical="top" wrapText="1"/>
    </xf>
    <xf numFmtId="167" fontId="21" fillId="15" borderId="16" xfId="1" applyNumberFormat="1" applyFont="1" applyFill="1" applyBorder="1" applyAlignment="1">
      <alignment horizontal="right" vertical="center" wrapText="1"/>
    </xf>
    <xf numFmtId="0" fontId="21" fillId="15" borderId="0" xfId="1" applyFont="1" applyFill="1"/>
    <xf numFmtId="43" fontId="21" fillId="15" borderId="0" xfId="16" applyFont="1" applyFill="1"/>
    <xf numFmtId="43" fontId="21" fillId="16" borderId="0" xfId="0" applyNumberFormat="1" applyFont="1" applyFill="1"/>
    <xf numFmtId="0" fontId="13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 wrapText="1"/>
    </xf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vertical="top" wrapText="1"/>
    </xf>
    <xf numFmtId="0" fontId="13" fillId="2" borderId="0" xfId="1" applyFont="1" applyFill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</cellXfs>
  <cellStyles count="17">
    <cellStyle name="Currency" xfId="7" xr:uid="{01C15281-6493-4FE5-B091-FB1582EEC938}"/>
    <cellStyle name="Currency 2" xfId="10" xr:uid="{337291DB-3A5C-45BD-A482-740B9CE00562}"/>
    <cellStyle name="Millares" xfId="16" builtinId="3"/>
    <cellStyle name="Millares 2" xfId="4" xr:uid="{62432E84-3897-40A5-A993-DDAF9907CD2F}"/>
    <cellStyle name="Moneda 3 2" xfId="6" xr:uid="{9E5D2EB5-D33C-4AD6-8B6B-E6DCA1E0C883}"/>
    <cellStyle name="Normal" xfId="0" builtinId="0"/>
    <cellStyle name="Normal 10 2" xfId="1" xr:uid="{D1938955-F400-40AF-AA4A-BAD09C8BEF2F}"/>
    <cellStyle name="Normal 17" xfId="13" xr:uid="{E7155497-1313-4524-A41C-BA537FAF4CBA}"/>
    <cellStyle name="Normal 19" xfId="11" xr:uid="{39616150-AEE0-4F4B-94BC-097ABA401A57}"/>
    <cellStyle name="Normal 2" xfId="2" xr:uid="{61B39C95-55EB-4CBE-8F44-B818B6045DD9}"/>
    <cellStyle name="Normal 20 2 3" xfId="14" xr:uid="{DF93B5C6-9834-4E9C-92C6-C72B3A7EA8CD}"/>
    <cellStyle name="Normal 22" xfId="15" xr:uid="{979C28B2-903F-4363-828B-11D891A1C721}"/>
    <cellStyle name="Normal 24 2" xfId="3" xr:uid="{05A0BF3A-35D2-4785-9262-76D87BE2D993}"/>
    <cellStyle name="Normal 37" xfId="5" xr:uid="{9ACD9DD2-4256-4289-AB76-1DD4C2798A0A}"/>
    <cellStyle name="Normal 4" xfId="8" xr:uid="{00361970-286F-49AC-8CE3-B7DFDFB99BDF}"/>
    <cellStyle name="Normal 4 5" xfId="9" xr:uid="{92BF7B20-B1A5-41A7-B206-0AA93E70B157}"/>
    <cellStyle name="Title" xfId="12" xr:uid="{58F48BFA-2874-4186-8CD2-5C986311D515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FED6D3D1-28B7-461A-92F8-C2847AA7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C4A2AD32-44B8-4452-A679-E2E348AE8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4BCA48D-CB1F-40BD-B045-361BF6C72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B1A-3614-420E-9798-724850EA23BC}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149" t="s">
        <v>8</v>
      </c>
      <c r="B13" s="149"/>
      <c r="C13" s="149"/>
      <c r="D13" s="149"/>
      <c r="E13" s="149"/>
      <c r="F13" s="149"/>
    </row>
    <row r="14" spans="1:6" ht="3.75" customHeight="1" x14ac:dyDescent="0.2"/>
    <row r="15" spans="1:6" ht="23.25" customHeight="1" x14ac:dyDescent="0.2">
      <c r="A15" s="150" t="s">
        <v>9</v>
      </c>
      <c r="B15" s="150"/>
      <c r="C15" s="150"/>
      <c r="D15" s="150"/>
      <c r="E15" s="150"/>
      <c r="F15" s="150"/>
    </row>
    <row r="16" spans="1:6" ht="24.75" customHeight="1" x14ac:dyDescent="0.2">
      <c r="A16" s="150"/>
      <c r="B16" s="150"/>
      <c r="C16" s="150"/>
      <c r="D16" s="150"/>
      <c r="E16" s="150"/>
      <c r="F16" s="150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151" t="s">
        <v>10</v>
      </c>
      <c r="B18" s="151"/>
      <c r="C18" s="151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152" t="s">
        <v>13</v>
      </c>
      <c r="B23" s="152"/>
      <c r="C23" s="152"/>
      <c r="D23" s="152"/>
      <c r="E23" s="152"/>
      <c r="F23" s="152"/>
    </row>
    <row r="24" spans="1:6" ht="24" customHeight="1" x14ac:dyDescent="0.2">
      <c r="A24" s="152"/>
      <c r="B24" s="152"/>
      <c r="C24" s="152"/>
      <c r="D24" s="152"/>
      <c r="E24" s="152"/>
      <c r="F24" s="152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153" t="s">
        <v>16</v>
      </c>
      <c r="C28" s="153"/>
      <c r="D28" s="153"/>
      <c r="E28" s="153"/>
      <c r="F28" s="153"/>
    </row>
    <row r="29" spans="1:6" s="13" customFormat="1" ht="15.75" x14ac:dyDescent="0.25">
      <c r="A29" s="12" t="s">
        <v>17</v>
      </c>
      <c r="B29" s="148" t="s">
        <v>18</v>
      </c>
      <c r="C29" s="148"/>
      <c r="D29" s="148"/>
      <c r="E29" s="148"/>
      <c r="F29" s="148"/>
    </row>
    <row r="30" spans="1:6" s="13" customFormat="1" ht="15.75" x14ac:dyDescent="0.2">
      <c r="A30" s="12" t="s">
        <v>19</v>
      </c>
      <c r="B30" s="153" t="s">
        <v>20</v>
      </c>
      <c r="C30" s="153"/>
      <c r="D30" s="153"/>
      <c r="E30" s="153"/>
      <c r="F30" s="15"/>
    </row>
    <row r="31" spans="1:6" s="13" customFormat="1" ht="15.75" x14ac:dyDescent="0.25">
      <c r="A31" s="12" t="s">
        <v>21</v>
      </c>
      <c r="B31" s="148" t="s">
        <v>22</v>
      </c>
      <c r="C31" s="148"/>
      <c r="D31" s="148"/>
      <c r="E31" s="148"/>
      <c r="F31" s="15"/>
    </row>
    <row r="32" spans="1:6" s="13" customFormat="1" ht="15.75" x14ac:dyDescent="0.2">
      <c r="A32" s="12" t="s">
        <v>23</v>
      </c>
      <c r="B32" s="153" t="s">
        <v>24</v>
      </c>
      <c r="C32" s="153"/>
      <c r="D32" s="153"/>
      <c r="E32" s="153"/>
      <c r="F32" s="153"/>
    </row>
    <row r="33" spans="1:6" s="13" customFormat="1" ht="15.75" x14ac:dyDescent="0.25">
      <c r="A33" s="16" t="s">
        <v>25</v>
      </c>
      <c r="B33" s="148" t="s">
        <v>26</v>
      </c>
      <c r="C33" s="148"/>
      <c r="D33" s="148"/>
      <c r="E33" s="148"/>
      <c r="F33" s="148"/>
    </row>
    <row r="34" spans="1:6" s="13" customFormat="1" ht="29.1" customHeight="1" x14ac:dyDescent="0.25">
      <c r="A34" s="16" t="s">
        <v>27</v>
      </c>
      <c r="B34" s="148" t="s">
        <v>28</v>
      </c>
      <c r="C34" s="148"/>
      <c r="D34" s="148"/>
      <c r="E34" s="148"/>
      <c r="F34" s="14"/>
    </row>
    <row r="35" spans="1:6" s="13" customFormat="1" ht="15.75" x14ac:dyDescent="0.25">
      <c r="A35" s="12" t="s">
        <v>29</v>
      </c>
      <c r="B35" s="148" t="s">
        <v>30</v>
      </c>
      <c r="C35" s="148"/>
      <c r="D35" s="148"/>
      <c r="E35" s="148"/>
      <c r="F35" s="14"/>
    </row>
    <row r="36" spans="1:6" s="13" customFormat="1" ht="15.75" x14ac:dyDescent="0.25">
      <c r="A36" s="12" t="s">
        <v>31</v>
      </c>
      <c r="B36" s="153" t="s">
        <v>32</v>
      </c>
      <c r="C36" s="153"/>
      <c r="D36" s="153"/>
      <c r="E36" s="153"/>
      <c r="F36" s="14"/>
    </row>
    <row r="37" spans="1:6" s="13" customFormat="1" ht="29.1" customHeight="1" x14ac:dyDescent="0.25">
      <c r="A37" s="12" t="s">
        <v>33</v>
      </c>
      <c r="B37" s="153" t="s">
        <v>34</v>
      </c>
      <c r="C37" s="153"/>
      <c r="D37" s="153"/>
      <c r="E37" s="153"/>
      <c r="F37" s="14"/>
    </row>
    <row r="38" spans="1:6" s="13" customFormat="1" ht="15.75" x14ac:dyDescent="0.25">
      <c r="A38" s="12" t="s">
        <v>35</v>
      </c>
      <c r="B38" s="153" t="s">
        <v>36</v>
      </c>
      <c r="C38" s="153"/>
      <c r="D38" s="153"/>
      <c r="E38" s="153"/>
      <c r="F38" s="14"/>
    </row>
    <row r="39" spans="1:6" s="13" customFormat="1" ht="15.75" x14ac:dyDescent="0.25">
      <c r="A39" s="16" t="s">
        <v>37</v>
      </c>
      <c r="B39" s="154" t="s">
        <v>38</v>
      </c>
      <c r="C39" s="154"/>
      <c r="D39" s="154"/>
      <c r="E39" s="154"/>
      <c r="F39" s="14"/>
    </row>
    <row r="40" spans="1:6" s="13" customFormat="1" ht="15.75" x14ac:dyDescent="0.25">
      <c r="A40" s="16" t="s">
        <v>39</v>
      </c>
      <c r="B40" s="154" t="s">
        <v>40</v>
      </c>
      <c r="C40" s="154"/>
      <c r="D40" s="154"/>
      <c r="E40" s="154"/>
      <c r="F40" s="14"/>
    </row>
    <row r="41" spans="1:6" s="13" customFormat="1" ht="15.75" x14ac:dyDescent="0.25">
      <c r="A41" s="12" t="s">
        <v>41</v>
      </c>
      <c r="B41" s="153" t="s">
        <v>42</v>
      </c>
      <c r="C41" s="153"/>
      <c r="D41" s="153"/>
      <c r="E41" s="153"/>
      <c r="F41" s="14"/>
    </row>
    <row r="42" spans="1:6" s="13" customFormat="1" ht="15.75" x14ac:dyDescent="0.25">
      <c r="A42" s="12" t="s">
        <v>43</v>
      </c>
      <c r="B42" s="153" t="s">
        <v>44</v>
      </c>
      <c r="C42" s="153"/>
      <c r="D42" s="153"/>
      <c r="E42" s="153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148" t="s">
        <v>48</v>
      </c>
      <c r="C44" s="148"/>
      <c r="D44" s="148"/>
      <c r="E44" s="148"/>
      <c r="F44" s="14"/>
    </row>
    <row r="45" spans="1:6" s="13" customFormat="1" ht="15.75" x14ac:dyDescent="0.25">
      <c r="A45" s="17" t="s">
        <v>49</v>
      </c>
      <c r="B45" s="148" t="s">
        <v>50</v>
      </c>
      <c r="C45" s="148"/>
      <c r="D45" s="148"/>
      <c r="E45" s="148"/>
      <c r="F45" s="14"/>
    </row>
    <row r="46" spans="1:6" s="13" customFormat="1" ht="15.75" x14ac:dyDescent="0.25">
      <c r="A46" s="17" t="s">
        <v>51</v>
      </c>
      <c r="B46" s="148" t="s">
        <v>52</v>
      </c>
      <c r="C46" s="148"/>
      <c r="D46" s="148"/>
      <c r="E46" s="148"/>
      <c r="F46" s="14"/>
    </row>
    <row r="47" spans="1:6" s="13" customFormat="1" ht="15.75" x14ac:dyDescent="0.25">
      <c r="A47" s="17" t="s">
        <v>53</v>
      </c>
      <c r="B47" s="153" t="s">
        <v>54</v>
      </c>
      <c r="C47" s="153"/>
      <c r="D47" s="153"/>
      <c r="E47" s="153"/>
      <c r="F47" s="14"/>
    </row>
    <row r="48" spans="1:6" s="13" customFormat="1" ht="15.75" x14ac:dyDescent="0.2">
      <c r="A48" s="17" t="s">
        <v>55</v>
      </c>
      <c r="B48" s="153" t="s">
        <v>56</v>
      </c>
      <c r="C48" s="153"/>
      <c r="D48" s="153"/>
      <c r="E48" s="153"/>
      <c r="F48" s="15"/>
    </row>
    <row r="49" spans="1:6" s="13" customFormat="1" ht="15.75" x14ac:dyDescent="0.2">
      <c r="A49" s="17" t="s">
        <v>57</v>
      </c>
      <c r="B49" s="153" t="s">
        <v>58</v>
      </c>
      <c r="C49" s="153"/>
      <c r="D49" s="153"/>
      <c r="E49" s="153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A2C2-4895-4CB3-AB3A-A64FA545EFC8}">
  <sheetPr codeName="Hoja12">
    <pageSetUpPr fitToPage="1"/>
  </sheetPr>
  <dimension ref="A1:I98"/>
  <sheetViews>
    <sheetView showGridLines="0" tabSelected="1" topLeftCell="B37" zoomScaleNormal="100" workbookViewId="0">
      <selection activeCell="G85" sqref="G85"/>
    </sheetView>
  </sheetViews>
  <sheetFormatPr baseColWidth="10" defaultColWidth="11.42578125" defaultRowHeight="14.25" x14ac:dyDescent="0.25"/>
  <cols>
    <col min="1" max="1" width="3.7109375" style="109" customWidth="1"/>
    <col min="2" max="2" width="6.85546875" style="110" bestFit="1" customWidth="1"/>
    <col min="3" max="3" width="54.140625" style="110" customWidth="1"/>
    <col min="4" max="4" width="16.7109375" style="111" customWidth="1"/>
    <col min="5" max="5" width="23.28515625" style="111" customWidth="1"/>
    <col min="6" max="6" width="3.7109375" style="21" customWidth="1"/>
    <col min="7" max="7" width="17.85546875" style="22" customWidth="1"/>
    <col min="8" max="8" width="12.28515625" style="3" bestFit="1" customWidth="1"/>
    <col min="9" max="16384" width="11.42578125" style="3"/>
  </cols>
  <sheetData>
    <row r="1" spans="1:8" x14ac:dyDescent="0.25">
      <c r="A1" s="19"/>
      <c r="B1" s="2"/>
      <c r="C1" s="2"/>
      <c r="D1" s="20"/>
      <c r="E1" s="20"/>
    </row>
    <row r="2" spans="1:8" ht="15.75" x14ac:dyDescent="0.25">
      <c r="A2" s="19"/>
      <c r="B2" s="155" t="s">
        <v>59</v>
      </c>
      <c r="C2" s="155"/>
      <c r="D2" s="155"/>
      <c r="E2" s="155"/>
    </row>
    <row r="3" spans="1:8" ht="20.25" x14ac:dyDescent="0.35">
      <c r="A3" s="23"/>
      <c r="B3" s="155" t="s">
        <v>60</v>
      </c>
      <c r="C3" s="155"/>
      <c r="D3" s="155"/>
      <c r="E3" s="155"/>
    </row>
    <row r="4" spans="1:8" x14ac:dyDescent="0.25">
      <c r="A4" s="19"/>
      <c r="B4" s="2"/>
      <c r="C4" s="2"/>
      <c r="D4" s="20"/>
      <c r="E4" s="20"/>
    </row>
    <row r="5" spans="1:8" ht="3.75" customHeight="1" x14ac:dyDescent="0.25">
      <c r="A5" s="19"/>
      <c r="B5" s="2"/>
      <c r="C5" s="2"/>
      <c r="D5" s="20"/>
      <c r="E5" s="20"/>
    </row>
    <row r="6" spans="1:8" ht="15.75" customHeight="1" thickBot="1" x14ac:dyDescent="0.3">
      <c r="A6" s="19"/>
      <c r="B6" s="24" t="s">
        <v>61</v>
      </c>
      <c r="C6" s="25"/>
      <c r="D6" s="20"/>
      <c r="E6" s="26"/>
    </row>
    <row r="7" spans="1:8" ht="3.75" customHeight="1" thickBot="1" x14ac:dyDescent="0.3">
      <c r="A7" s="19"/>
      <c r="B7" s="2"/>
      <c r="C7" s="2"/>
      <c r="D7" s="20"/>
      <c r="E7" s="20"/>
      <c r="G7" s="116" t="s">
        <v>131</v>
      </c>
      <c r="H7"/>
    </row>
    <row r="8" spans="1:8" ht="19.5" customHeight="1" thickBot="1" x14ac:dyDescent="0.3">
      <c r="A8" s="27"/>
      <c r="B8" s="156" t="s">
        <v>13</v>
      </c>
      <c r="C8" s="157"/>
      <c r="D8" s="157"/>
      <c r="E8" s="158"/>
      <c r="F8" s="28"/>
      <c r="G8" s="117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117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117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117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118"/>
      <c r="H12" s="119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117"/>
      <c r="H13"/>
    </row>
    <row r="14" spans="1:8" ht="24" x14ac:dyDescent="0.25">
      <c r="A14" s="46"/>
      <c r="B14" s="47">
        <v>121</v>
      </c>
      <c r="C14" s="48" t="s">
        <v>70</v>
      </c>
      <c r="D14" s="49">
        <v>0</v>
      </c>
      <c r="E14" s="49">
        <v>0</v>
      </c>
      <c r="G14" s="117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49">
        <v>6712789.3099999996</v>
      </c>
      <c r="G15" s="117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0</v>
      </c>
      <c r="E16" s="52">
        <v>6712789.3099999996</v>
      </c>
      <c r="G16" s="117"/>
      <c r="H16" s="120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117"/>
      <c r="H17"/>
    </row>
    <row r="18" spans="1:8" ht="24.75" customHeight="1" x14ac:dyDescent="0.25">
      <c r="A18" s="46"/>
      <c r="B18" s="47">
        <v>210</v>
      </c>
      <c r="C18" s="48" t="s">
        <v>28</v>
      </c>
      <c r="D18" s="49">
        <v>0</v>
      </c>
      <c r="E18" s="49">
        <v>0</v>
      </c>
      <c r="G18" s="117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121">
        <v>-389823.43746972689</v>
      </c>
      <c r="H19" s="122" t="s">
        <v>132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121">
        <v>-29943.280790842309</v>
      </c>
      <c r="H20" s="122" t="s">
        <v>133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0</v>
      </c>
      <c r="E21" s="52">
        <v>0</v>
      </c>
      <c r="G21" s="117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117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39">
        <v>47000.38</v>
      </c>
      <c r="G23" s="117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673.78</v>
      </c>
      <c r="E24" s="39">
        <v>0</v>
      </c>
      <c r="G24" s="117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413.01</v>
      </c>
      <c r="E25" s="49">
        <v>0</v>
      </c>
      <c r="G25" s="117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117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117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117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117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117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0</v>
      </c>
      <c r="G31" s="117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39">
        <v>0</v>
      </c>
      <c r="G32" s="117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1086.79</v>
      </c>
      <c r="E33" s="52">
        <v>47000.38</v>
      </c>
      <c r="G33" s="117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117"/>
      <c r="H34"/>
    </row>
    <row r="35" spans="1:8" ht="19.5" customHeight="1" x14ac:dyDescent="0.25">
      <c r="A35" s="46"/>
      <c r="B35" s="41">
        <v>410</v>
      </c>
      <c r="C35" s="42" t="s">
        <v>30</v>
      </c>
      <c r="D35" s="39">
        <v>0</v>
      </c>
      <c r="E35" s="39">
        <v>0</v>
      </c>
      <c r="G35" s="117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0</v>
      </c>
      <c r="G36" s="117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117"/>
      <c r="H37"/>
    </row>
    <row r="38" spans="1:8" ht="19.5" customHeight="1" x14ac:dyDescent="0.2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117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123"/>
      <c r="H39" s="124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1086.79</v>
      </c>
      <c r="E40" s="63">
        <v>6759789.6899999995</v>
      </c>
      <c r="F40" s="64"/>
      <c r="G40" s="123"/>
      <c r="H40" s="124"/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123"/>
      <c r="H41" s="124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121">
        <v>-408917.64627740212</v>
      </c>
      <c r="H42" s="125" t="s">
        <v>134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121">
        <v>-55316.67307934886</v>
      </c>
      <c r="H43" s="125" t="s">
        <v>135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123"/>
      <c r="H44" s="124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123"/>
      <c r="H45" s="124"/>
    </row>
    <row r="46" spans="1:8" s="60" customFormat="1" ht="12" x14ac:dyDescent="0.2">
      <c r="A46" s="46"/>
      <c r="B46" s="41">
        <v>810</v>
      </c>
      <c r="C46" s="42" t="s">
        <v>94</v>
      </c>
      <c r="D46" s="142">
        <v>55298.18</v>
      </c>
      <c r="E46" s="39">
        <v>0</v>
      </c>
      <c r="F46" s="67"/>
      <c r="G46" s="123"/>
      <c r="H46" s="124"/>
    </row>
    <row r="47" spans="1:8" s="60" customFormat="1" ht="12" x14ac:dyDescent="0.2">
      <c r="A47" s="29"/>
      <c r="B47" s="41">
        <v>820</v>
      </c>
      <c r="C47" s="42" t="s">
        <v>95</v>
      </c>
      <c r="D47" s="142">
        <v>136172.63</v>
      </c>
      <c r="E47" s="39">
        <v>0</v>
      </c>
      <c r="F47" s="67"/>
      <c r="G47" s="123"/>
      <c r="H47" s="124"/>
    </row>
    <row r="48" spans="1:8" s="60" customFormat="1" ht="12" x14ac:dyDescent="0.2">
      <c r="A48" s="29"/>
      <c r="B48" s="41">
        <v>830</v>
      </c>
      <c r="C48" s="42" t="s">
        <v>96</v>
      </c>
      <c r="D48" s="142">
        <v>800</v>
      </c>
      <c r="E48" s="39">
        <v>0</v>
      </c>
      <c r="F48" s="67"/>
      <c r="G48" s="123"/>
      <c r="H48" s="124"/>
    </row>
    <row r="49" spans="1:9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123"/>
      <c r="H49" s="124"/>
    </row>
    <row r="50" spans="1:9" s="60" customFormat="1" ht="12" x14ac:dyDescent="0.2">
      <c r="A50" s="29"/>
      <c r="B50" s="50">
        <v>890</v>
      </c>
      <c r="C50" s="51" t="s">
        <v>72</v>
      </c>
      <c r="D50" s="52">
        <v>192270.81</v>
      </c>
      <c r="E50" s="63">
        <v>0</v>
      </c>
      <c r="F50" s="67"/>
      <c r="G50" s="123"/>
      <c r="H50" s="124"/>
    </row>
    <row r="51" spans="1:9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123"/>
      <c r="H51" s="124"/>
    </row>
    <row r="52" spans="1:9" s="60" customFormat="1" ht="12" x14ac:dyDescent="0.2">
      <c r="A52" s="29"/>
      <c r="B52" s="47">
        <v>910</v>
      </c>
      <c r="C52" s="42" t="s">
        <v>99</v>
      </c>
      <c r="D52" s="73">
        <v>1840838.56</v>
      </c>
      <c r="E52" s="49">
        <v>0</v>
      </c>
      <c r="F52" s="67"/>
      <c r="G52" s="123"/>
      <c r="H52" s="124"/>
    </row>
    <row r="53" spans="1:9" s="60" customFormat="1" ht="12" x14ac:dyDescent="0.2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123"/>
      <c r="H53" s="124"/>
    </row>
    <row r="54" spans="1:9" s="60" customFormat="1" ht="12" x14ac:dyDescent="0.2">
      <c r="A54" s="29"/>
      <c r="B54" s="50">
        <v>990</v>
      </c>
      <c r="C54" s="75" t="s">
        <v>72</v>
      </c>
      <c r="D54" s="141">
        <v>1840838.56</v>
      </c>
      <c r="E54" s="63">
        <v>0</v>
      </c>
      <c r="F54" s="67"/>
      <c r="G54" s="123"/>
      <c r="H54" s="146">
        <f>+D54*0.13</f>
        <v>239309.01280000003</v>
      </c>
      <c r="I54" s="60" t="s">
        <v>144</v>
      </c>
    </row>
    <row r="55" spans="1:9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123"/>
      <c r="H55" s="147">
        <f>+D54+H54</f>
        <v>2080147.5728000002</v>
      </c>
    </row>
    <row r="56" spans="1:9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123"/>
      <c r="H56" s="124"/>
    </row>
    <row r="57" spans="1:9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123"/>
      <c r="H57" s="124"/>
    </row>
    <row r="58" spans="1:9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123"/>
      <c r="H58" s="124"/>
    </row>
    <row r="59" spans="1:9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123"/>
      <c r="H59" s="124"/>
    </row>
    <row r="60" spans="1:9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123"/>
      <c r="H60" s="124"/>
    </row>
    <row r="61" spans="1:9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123"/>
      <c r="H61" s="124"/>
    </row>
    <row r="62" spans="1:9" s="60" customFormat="1" ht="12" x14ac:dyDescent="0.2">
      <c r="A62" s="29"/>
      <c r="B62" s="41">
        <v>1210</v>
      </c>
      <c r="C62" s="42" t="s">
        <v>107</v>
      </c>
      <c r="D62" s="39">
        <v>0</v>
      </c>
      <c r="E62" s="142">
        <v>32.39</v>
      </c>
      <c r="F62" s="67"/>
      <c r="G62" s="123"/>
      <c r="H62" s="124"/>
    </row>
    <row r="63" spans="1:9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123"/>
      <c r="H63" s="124"/>
    </row>
    <row r="64" spans="1:9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123"/>
      <c r="H64" s="124"/>
    </row>
    <row r="65" spans="1:8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6">
        <v>32.39</v>
      </c>
      <c r="F65" s="67"/>
      <c r="G65" s="117"/>
      <c r="H65" s="126"/>
    </row>
    <row r="66" spans="1:8" s="77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117"/>
      <c r="H66" s="126"/>
    </row>
    <row r="67" spans="1:8" s="60" customFormat="1" x14ac:dyDescent="0.25">
      <c r="A67" s="29"/>
      <c r="B67" s="41">
        <v>1310</v>
      </c>
      <c r="C67" s="42" t="s">
        <v>111</v>
      </c>
      <c r="D67" s="39">
        <v>0</v>
      </c>
      <c r="E67" s="78">
        <v>0</v>
      </c>
      <c r="F67" s="21"/>
      <c r="G67" s="117"/>
      <c r="H67" s="126"/>
    </row>
    <row r="68" spans="1:8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117"/>
      <c r="H68" s="126"/>
    </row>
    <row r="69" spans="1:8" x14ac:dyDescent="0.25">
      <c r="A69" s="29"/>
      <c r="B69" s="50">
        <v>1400</v>
      </c>
      <c r="C69" s="51" t="s">
        <v>112</v>
      </c>
      <c r="D69" s="63">
        <v>0</v>
      </c>
      <c r="E69" s="63">
        <v>4725625.919999999</v>
      </c>
      <c r="F69" s="79"/>
      <c r="G69" s="117"/>
      <c r="H69" s="127"/>
    </row>
    <row r="70" spans="1:8" x14ac:dyDescent="0.25">
      <c r="A70" s="29"/>
      <c r="B70" s="60"/>
      <c r="C70" s="60"/>
      <c r="D70" s="80"/>
      <c r="E70" s="80"/>
      <c r="G70" s="128"/>
      <c r="H70" s="127"/>
    </row>
    <row r="71" spans="1:8" x14ac:dyDescent="0.25">
      <c r="A71" s="29"/>
      <c r="B71" s="60"/>
      <c r="C71" s="60"/>
      <c r="D71" s="80"/>
      <c r="E71" s="80"/>
      <c r="G71" s="128"/>
      <c r="H71" s="127"/>
    </row>
    <row r="72" spans="1:8" ht="15" x14ac:dyDescent="0.25">
      <c r="A72" s="29"/>
      <c r="B72" s="81">
        <v>1500</v>
      </c>
      <c r="C72" s="82" t="s">
        <v>113</v>
      </c>
      <c r="D72" s="83"/>
      <c r="E72" s="84"/>
      <c r="G72" s="117"/>
      <c r="H72"/>
    </row>
    <row r="73" spans="1:8" x14ac:dyDescent="0.25">
      <c r="A73" s="29"/>
      <c r="B73" s="85">
        <v>1510</v>
      </c>
      <c r="C73" s="86" t="s">
        <v>114</v>
      </c>
      <c r="D73" s="87">
        <v>0</v>
      </c>
      <c r="E73" s="87">
        <v>0</v>
      </c>
      <c r="G73" s="121">
        <v>-246048.95630737589</v>
      </c>
      <c r="H73" s="122" t="s">
        <v>136</v>
      </c>
    </row>
    <row r="74" spans="1:8" x14ac:dyDescent="0.25">
      <c r="A74" s="29"/>
      <c r="B74" s="85">
        <v>1520</v>
      </c>
      <c r="C74" s="86" t="s">
        <v>115</v>
      </c>
      <c r="D74" s="87">
        <v>0</v>
      </c>
      <c r="E74" s="87">
        <v>0</v>
      </c>
      <c r="G74" s="121">
        <v>-229028.76605504219</v>
      </c>
      <c r="H74" s="122" t="s">
        <v>137</v>
      </c>
    </row>
    <row r="75" spans="1:8" ht="15" x14ac:dyDescent="0.25">
      <c r="A75" s="29"/>
      <c r="B75" s="88">
        <v>1530</v>
      </c>
      <c r="C75" s="68" t="s">
        <v>116</v>
      </c>
      <c r="D75" s="89">
        <v>0</v>
      </c>
      <c r="E75" s="89">
        <v>0</v>
      </c>
      <c r="G75" s="117"/>
      <c r="H75"/>
    </row>
    <row r="76" spans="1:8" ht="15" x14ac:dyDescent="0.25">
      <c r="A76" s="29"/>
      <c r="B76" s="90">
        <v>1590</v>
      </c>
      <c r="C76" s="91" t="s">
        <v>117</v>
      </c>
      <c r="D76" s="92">
        <v>0</v>
      </c>
      <c r="E76" s="92">
        <v>0</v>
      </c>
      <c r="G76" s="117"/>
      <c r="H76"/>
    </row>
    <row r="77" spans="1:8" ht="15" x14ac:dyDescent="0.25">
      <c r="A77" s="29"/>
      <c r="B77" s="88">
        <v>1600</v>
      </c>
      <c r="C77" s="45" t="s">
        <v>118</v>
      </c>
      <c r="D77" s="93"/>
      <c r="E77" s="94"/>
      <c r="G77" s="117"/>
      <c r="H77"/>
    </row>
    <row r="78" spans="1:8" ht="15" x14ac:dyDescent="0.25">
      <c r="A78" s="29"/>
      <c r="B78" s="88">
        <v>1610</v>
      </c>
      <c r="C78" s="68" t="s">
        <v>46</v>
      </c>
      <c r="D78" s="49">
        <v>0</v>
      </c>
      <c r="E78" s="49">
        <v>0</v>
      </c>
      <c r="F78" s="58">
        <v>0</v>
      </c>
      <c r="G78" s="117"/>
      <c r="H78"/>
    </row>
    <row r="79" spans="1:8" ht="15" x14ac:dyDescent="0.25">
      <c r="A79" s="29"/>
      <c r="B79" s="88">
        <v>1620</v>
      </c>
      <c r="C79" s="68" t="s">
        <v>119</v>
      </c>
      <c r="D79" s="49">
        <v>0</v>
      </c>
      <c r="E79" s="49">
        <v>0</v>
      </c>
      <c r="F79" s="58">
        <v>0</v>
      </c>
      <c r="G79" s="117"/>
      <c r="H79"/>
    </row>
    <row r="80" spans="1:8" ht="15" x14ac:dyDescent="0.25">
      <c r="A80" s="29"/>
      <c r="B80" s="88">
        <v>1630</v>
      </c>
      <c r="C80" s="68" t="s">
        <v>120</v>
      </c>
      <c r="D80" s="49">
        <v>0</v>
      </c>
      <c r="E80" s="49">
        <v>0</v>
      </c>
      <c r="F80" s="58">
        <v>0</v>
      </c>
      <c r="G80" s="117"/>
      <c r="H80"/>
    </row>
    <row r="81" spans="1:9" ht="15" x14ac:dyDescent="0.25">
      <c r="A81" s="29"/>
      <c r="B81" s="95">
        <v>1690</v>
      </c>
      <c r="C81" s="96" t="s">
        <v>72</v>
      </c>
      <c r="D81" s="97">
        <v>0</v>
      </c>
      <c r="E81" s="97">
        <v>0</v>
      </c>
      <c r="G81" s="117"/>
      <c r="H81"/>
    </row>
    <row r="82" spans="1:9" ht="15" x14ac:dyDescent="0.25">
      <c r="A82" s="29"/>
      <c r="B82" s="90">
        <v>1700</v>
      </c>
      <c r="C82" s="98" t="s">
        <v>121</v>
      </c>
      <c r="D82" s="92">
        <v>0</v>
      </c>
      <c r="E82" s="92">
        <v>0</v>
      </c>
      <c r="G82" s="129"/>
      <c r="H82"/>
    </row>
    <row r="83" spans="1:9" ht="15" x14ac:dyDescent="0.25">
      <c r="A83" s="29"/>
      <c r="B83" s="3"/>
      <c r="C83" s="3"/>
      <c r="D83" s="99"/>
      <c r="E83" s="99"/>
      <c r="G83" s="129"/>
      <c r="H83"/>
    </row>
    <row r="84" spans="1:9" ht="15.75" thickBot="1" x14ac:dyDescent="0.3">
      <c r="A84" s="29"/>
      <c r="B84" s="100">
        <v>1800</v>
      </c>
      <c r="C84" s="101" t="s">
        <v>122</v>
      </c>
      <c r="D84" s="102"/>
      <c r="E84" s="103"/>
      <c r="G84" s="117"/>
      <c r="H84" s="130" t="s">
        <v>138</v>
      </c>
    </row>
    <row r="85" spans="1:9" ht="15" thickBot="1" x14ac:dyDescent="0.3">
      <c r="A85" s="29"/>
      <c r="B85" s="104">
        <v>1810</v>
      </c>
      <c r="C85" s="143" t="s">
        <v>123</v>
      </c>
      <c r="D85" s="144">
        <v>10996.4</v>
      </c>
      <c r="E85" s="106">
        <v>676812.07</v>
      </c>
      <c r="G85" s="131">
        <f>G19+G20+G73</f>
        <v>-665815.67456794507</v>
      </c>
      <c r="H85" s="132">
        <f>E85-D85</f>
        <v>665815.66999999993</v>
      </c>
      <c r="I85" s="135">
        <f>+E85-D85</f>
        <v>665815.66999999993</v>
      </c>
    </row>
    <row r="86" spans="1:9" ht="15" thickBot="1" x14ac:dyDescent="0.3">
      <c r="A86" s="29"/>
      <c r="B86" s="104">
        <v>1820</v>
      </c>
      <c r="C86" s="105" t="s">
        <v>124</v>
      </c>
      <c r="D86" s="106">
        <v>0</v>
      </c>
      <c r="E86" s="106">
        <v>693263.09</v>
      </c>
      <c r="G86" s="131">
        <f>G42+G43+G74</f>
        <v>-693263.0854117932</v>
      </c>
      <c r="H86" s="133" t="s">
        <v>139</v>
      </c>
    </row>
    <row r="87" spans="1:9" ht="15.75" thickBot="1" x14ac:dyDescent="0.3">
      <c r="A87" s="29"/>
      <c r="B87" s="107">
        <v>1830</v>
      </c>
      <c r="C87" s="42" t="s">
        <v>111</v>
      </c>
      <c r="D87" s="108">
        <v>0</v>
      </c>
      <c r="E87" s="108">
        <v>0</v>
      </c>
      <c r="G87" s="134"/>
      <c r="H87"/>
    </row>
    <row r="88" spans="1:9" x14ac:dyDescent="0.25">
      <c r="A88" s="29"/>
      <c r="B88" s="95">
        <v>1790</v>
      </c>
      <c r="C88" s="96" t="s">
        <v>72</v>
      </c>
      <c r="D88" s="97">
        <v>10996.4</v>
      </c>
      <c r="E88" s="97">
        <v>1370075.16</v>
      </c>
    </row>
    <row r="89" spans="1:9" x14ac:dyDescent="0.25">
      <c r="A89" s="29"/>
      <c r="B89" s="95">
        <v>1800</v>
      </c>
      <c r="C89" s="96" t="s">
        <v>125</v>
      </c>
      <c r="D89" s="97">
        <v>0</v>
      </c>
      <c r="E89" s="97">
        <v>1359078.76</v>
      </c>
    </row>
    <row r="91" spans="1:9" x14ac:dyDescent="0.25">
      <c r="C91" s="145" t="s">
        <v>143</v>
      </c>
      <c r="D91" s="111">
        <f>+D85</f>
        <v>10996.4</v>
      </c>
    </row>
    <row r="92" spans="1:9" x14ac:dyDescent="0.25">
      <c r="C92" s="145" t="s">
        <v>145</v>
      </c>
      <c r="E92" s="111">
        <v>32.39</v>
      </c>
    </row>
    <row r="94" spans="1:9" ht="15" x14ac:dyDescent="0.25">
      <c r="C94" s="114" t="s">
        <v>130</v>
      </c>
      <c r="D94" s="115">
        <v>-55316.67307934886</v>
      </c>
      <c r="E94" s="136" t="s">
        <v>140</v>
      </c>
    </row>
    <row r="95" spans="1:9" ht="15" x14ac:dyDescent="0.25">
      <c r="C95" s="114" t="s">
        <v>126</v>
      </c>
      <c r="D95" s="115">
        <v>-214145.53591469317</v>
      </c>
      <c r="E95" s="137" t="s">
        <v>141</v>
      </c>
    </row>
    <row r="96" spans="1:9" ht="15" x14ac:dyDescent="0.25">
      <c r="C96" s="114" t="s">
        <v>127</v>
      </c>
      <c r="D96" s="115">
        <v>-14883.230140349062</v>
      </c>
      <c r="E96" s="138">
        <v>-229028.76605504224</v>
      </c>
    </row>
    <row r="97" spans="3:5" ht="15" x14ac:dyDescent="0.25">
      <c r="C97" s="114" t="s">
        <v>128</v>
      </c>
      <c r="D97" s="115">
        <v>-261559.7001404831</v>
      </c>
      <c r="E97" s="139" t="s">
        <v>142</v>
      </c>
    </row>
    <row r="98" spans="3:5" ht="15" x14ac:dyDescent="0.25">
      <c r="C98" s="112" t="s">
        <v>129</v>
      </c>
      <c r="D98" s="113">
        <v>-147357.94613691914</v>
      </c>
      <c r="E98" s="140">
        <v>-408917.64627740224</v>
      </c>
    </row>
  </sheetData>
  <mergeCells count="3">
    <mergeCell ref="B2:E2"/>
    <mergeCell ref="B3:E3"/>
    <mergeCell ref="B8:E8"/>
  </mergeCells>
  <conditionalFormatting sqref="C94:C97">
    <cfRule type="containsText" dxfId="0" priority="1" operator="containsText" text="Total">
      <formula>NOT(ISERROR(SEARCH("Total",C94)))</formula>
    </cfRule>
  </conditionalFormatting>
  <printOptions horizontalCentered="1"/>
  <pageMargins left="0.25" right="0.25" top="0.75" bottom="0.75" header="0.3" footer="0.3"/>
  <pageSetup scale="93" fitToHeight="0" orientation="portrait" r:id="rId1"/>
  <headerFooter alignWithMargins="0"/>
  <rowBreaks count="1" manualBreakCount="1">
    <brk id="40" max="5" man="1"/>
  </rowBreaks>
  <drawing r:id="rId2"/>
</worksheet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2025-02-06T22:09:25Z</dcterms:created>
  <dcterms:modified xsi:type="dcterms:W3CDTF">2025-02-19T21:03:42Z</dcterms:modified>
</cp:coreProperties>
</file>