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cetel-my.sharepoint.com/personal/nbustamante_ice_go_cr/Documents/2025/2. DTER/06. Junio 2025/"/>
    </mc:Choice>
  </mc:AlternateContent>
  <xr:revisionPtr revIDLastSave="1" documentId="8_{270AB498-8B29-4599-AFF1-C4F9320FF091}" xr6:coauthVersionLast="47" xr6:coauthVersionMax="47" xr10:uidLastSave="{B547FE0A-75FF-4882-93BB-4CB3D20FEB0B}"/>
  <bookViews>
    <workbookView xWindow="-120" yWindow="-120" windowWidth="29040" windowHeight="15720" xr2:uid="{F27E3E1C-4447-42EE-96B7-7D113F0D1A9C}"/>
  </bookViews>
  <sheets>
    <sheet name="DTER-CRI" sheetId="3" r:id="rId1"/>
  </sheets>
  <definedNames>
    <definedName name="amy" localSheetId="0">OFFSET(#REF!,0,0,COUNTA(#REF!),COUNTA(#REF!))</definedName>
    <definedName name="amy">OFFSET(#REF!,0,0,COUNTA(#REF!),COUNTA(#REF!))</definedName>
    <definedName name="_xlnm.Print_Area" localSheetId="0">'DTER-CRI'!$A$1:$F$91</definedName>
    <definedName name="asasa">#REF!</definedName>
    <definedName name="CARGO" localSheetId="0">#REF!</definedName>
    <definedName name="CARGO">#REF!</definedName>
    <definedName name="comp">#REF!</definedName>
    <definedName name="dcri" localSheetId="0">OFFSET(#REF!,0,0,COUNTA(#REF!),COUNTA(#REF!))</definedName>
    <definedName name="dcri">OFFSET(#REF!,0,0,COUNTA(#REF!),COUNTA(#REF!))</definedName>
    <definedName name="desvidinamico" localSheetId="0">OFFSET(#REF!,0,0,COUNTA(#REF!),COUNTA(#REF!))</definedName>
    <definedName name="desvidinamico">OFFSET(#REF!,0,0,COUNTA(#REF!),COUNTA(#REF!))</definedName>
    <definedName name="dgua" localSheetId="0">OFFSET(#REF!,0,0,COUNTA(#REF!),COUNTA(#REF!))</definedName>
    <definedName name="dgua">OFFSET(#REF!,0,0,COUNTA(#REF!),COUNTA(#REF!))</definedName>
    <definedName name="dhon" localSheetId="0">OFFSET(#REF!,0,0,COUNTA(#REF!),COUNTA(#REF!))</definedName>
    <definedName name="dhon">OFFSET(#REF!,0,0,COUNTA(#REF!),COUNTA(#REF!))</definedName>
    <definedName name="dinamico1" localSheetId="0">OFFSET(#REF!,0,0,COUNTA(#REF!),COUNTA(#REF!))</definedName>
    <definedName name="dinamico1">OFFSET(#REF!,0,0,COUNTA(#REF!),COUNTA(#REF!))</definedName>
    <definedName name="dnic" localSheetId="0">OFFSET(#REF!,0,0,COUNTA(#REF!),COUNTA(#REF!))</definedName>
    <definedName name="dnic">OFFSET(#REF!,0,0,COUNTA(#REF!),COUNTA(#REF!))</definedName>
    <definedName name="dpan" localSheetId="0">OFFSET(#REF!,0,0,COUNTA(#REF!),COUNTA(#REF!))</definedName>
    <definedName name="dpan">OFFSET(#REF!,0,0,COUNTA(#REF!),COUNTA(#REF!))</definedName>
    <definedName name="dsal" localSheetId="0">OFFSET(#REF!,0,0,COUNTA(#REF!),COUNTA(#REF!))</definedName>
    <definedName name="dsal">OFFSET(#REF!,0,0,COUNTA(#REF!),COUNTA(#REF!))</definedName>
    <definedName name="felix" localSheetId="0">OFFSET(#REF!,0,0,COUNTA(#REF!),COUNTA(#REF!))</definedName>
    <definedName name="felix">OFFSET(#REF!,0,0,COUNTA(#REF!),COUNTA(#REF!))</definedName>
    <definedName name="ige">#REF!</definedName>
    <definedName name="ma">#REF!</definedName>
    <definedName name="mayo">#REF!</definedName>
    <definedName name="OLE_LINK1" localSheetId="0">'DTER-CRI'!#REF!</definedName>
    <definedName name="PAIS" localSheetId="0">#REF!</definedName>
    <definedName name="PAIS">#REF!</definedName>
    <definedName name="PAIS2">#REF!</definedName>
    <definedName name="pro" localSheetId="0">OFFSET(#REF!,0,0,COUNTA(#REF!),COUNTA(#REF!))</definedName>
    <definedName name="pro">OFFSET(#REF!,0,0,COUNTA(#REF!),COUNTA(#REF!))</definedName>
    <definedName name="resumen">#REF!</definedName>
    <definedName name="s">#REF!</definedName>
    <definedName name="siim" localSheetId="0">OFFSET(#REF!,0,0,COUNTA(#REF!),COUNTA(#REF!))</definedName>
    <definedName name="siim">OFFSET(#REF!,0,0,COUNTA(#REF!),COUNTA(#REF!))</definedName>
    <definedName name="_xlnm.Print_Titles" localSheetId="0">'DTER-CRI'!$8:$9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3" l="1"/>
  <c r="H40" i="3" l="1"/>
  <c r="M100" i="3"/>
  <c r="M98" i="3"/>
  <c r="J69" i="3"/>
  <c r="G85" i="3"/>
  <c r="H85" i="3"/>
  <c r="I69" i="3"/>
  <c r="H69" i="3"/>
  <c r="G86" i="3"/>
  <c r="G88" i="3"/>
</calcChain>
</file>

<file path=xl/sharedStrings.xml><?xml version="1.0" encoding="utf-8"?>
<sst xmlns="http://schemas.openxmlformats.org/spreadsheetml/2006/main" count="104" uniqueCount="90">
  <si>
    <t>OS/OM: DIVISIÓN OPERACIÓN Y CONTROL DEL SISTEMA ELÉCTRICO</t>
  </si>
  <si>
    <t>Cargo en el Mercado de Oportunidad Regional Asociado al Cumplimiento del Compromiso Contractual (CMORC)</t>
  </si>
  <si>
    <t>Renta de Congestión</t>
  </si>
  <si>
    <t>Ajustes</t>
  </si>
  <si>
    <t>RESUMEN DEL DOCUMENTO DE TRANSACCIONES ECONÓMICAS</t>
  </si>
  <si>
    <t>REGIONALES (DTER): RMER</t>
  </si>
  <si>
    <t>Periodo de Conciliación: del 01/06/2025 al 30/06/2025</t>
  </si>
  <si>
    <t>REF.</t>
  </si>
  <si>
    <t>RUBRO/TRANSACCIÓN</t>
  </si>
  <si>
    <t>CARGO (US$)</t>
  </si>
  <si>
    <t>ABONO (US$)</t>
  </si>
  <si>
    <t>ENERGÍA</t>
  </si>
  <si>
    <t>Comprometidas en Contrato</t>
  </si>
  <si>
    <t>Transacciones Programadas por Compromisos Contractuales</t>
  </si>
  <si>
    <t>No Comprometidas en Contrato</t>
  </si>
  <si>
    <t>Transacción Programada no Comprometida en Contratos por Retiro (TPNCret)</t>
  </si>
  <si>
    <t>Transacción Programada no Comprometida en Contratos por Inyección (TPNCiny)</t>
  </si>
  <si>
    <t>SUBTOTAL</t>
  </si>
  <si>
    <t>SERVICIO DE  TRANSMISIÓN</t>
  </si>
  <si>
    <t>Cargo variable de Transmisión neto RTR</t>
  </si>
  <si>
    <t>Cargo variable de Transmisión neto no RTR</t>
  </si>
  <si>
    <t>TRANSACCIONES POR DESVIACIONES EN TIEMPO REAL - Mayo 2025</t>
  </si>
  <si>
    <t>Desviaciones Normales</t>
  </si>
  <si>
    <t>Desviaciones Significativas Autorizadas</t>
  </si>
  <si>
    <t>Desviaciones Significativas no Autorizadas</t>
  </si>
  <si>
    <t>Desviaciones Graves</t>
  </si>
  <si>
    <t>Desviaciones Graves Tipo A</t>
  </si>
  <si>
    <t>Desviaciones Graves Tipo B</t>
  </si>
  <si>
    <t>Desviaciones Graves Tipo C</t>
  </si>
  <si>
    <t>Desviaciones Graves Tipo D</t>
  </si>
  <si>
    <t xml:space="preserve">Desviaciones Graves No Responsable de la Falla </t>
  </si>
  <si>
    <t xml:space="preserve">Desviaciones Graves Responsable de la Falla </t>
  </si>
  <si>
    <t>DERECHOS DE TRANSMISIÓN</t>
  </si>
  <si>
    <t>AJUSTES DE LA OPERACIÓN</t>
  </si>
  <si>
    <t>TOTAL TRANSACCIONES DE ENERGIA</t>
  </si>
  <si>
    <t>INGRESO POR VENTA DE DERECHO DE TRANSMISION</t>
  </si>
  <si>
    <t>Ingreso por Venta de Derechos de Transmisión RTR</t>
  </si>
  <si>
    <t>Ingreso por Venta de Derechos de Transmisión  no RTR</t>
  </si>
  <si>
    <t>CARGOS POR SERVICIOS DEL MER</t>
  </si>
  <si>
    <t>Cargos por Servicios de Regulación del MER - Mayo 2025</t>
  </si>
  <si>
    <t>Cargos por Servicios de Operación del Sistema - Mayo 2025</t>
  </si>
  <si>
    <t>Cargo por Enlace</t>
  </si>
  <si>
    <t>Interés por Mora cargos</t>
  </si>
  <si>
    <t>CARGO COMPLEMENTARIO:</t>
  </si>
  <si>
    <t>Cargo Complementario a cobrar - Mayo 2025</t>
  </si>
  <si>
    <t>Intereses por mora Cargo Complementario</t>
  </si>
  <si>
    <t>MULTAS</t>
  </si>
  <si>
    <t>Infracciones muy Graves</t>
  </si>
  <si>
    <t>Infracciones Graves</t>
  </si>
  <si>
    <t>Infracciones Leves</t>
  </si>
  <si>
    <t>Intereses por mora Multas</t>
  </si>
  <si>
    <t>OTROS CARGOS / ABONOS</t>
  </si>
  <si>
    <t>Productos financieros (intereses x depósitos y garantía efectiva)</t>
  </si>
  <si>
    <t>Intereses por mora de transacciones</t>
  </si>
  <si>
    <t xml:space="preserve">Otros ajustes </t>
  </si>
  <si>
    <t>REINTEGRO ECONÓMICO DE PDF POR REDUCCIÓN DE LOS CF</t>
  </si>
  <si>
    <t>Reintegro económico de PDF por reducción de los CF</t>
  </si>
  <si>
    <t>TOTAL A LIQUIDAR  OS/OM</t>
  </si>
  <si>
    <t>Remuneración SIEPAC</t>
  </si>
  <si>
    <t>Cargo variable de Transmisión neto EPR</t>
  </si>
  <si>
    <t>Ingreso por Venta de Derechos de Transmisión  EPR</t>
  </si>
  <si>
    <t>Compensación Mensual del MER (CMM)</t>
  </si>
  <si>
    <t>Sub total  remuneración SIEPAC</t>
  </si>
  <si>
    <t>OTROS CARGOS/ABONOS</t>
  </si>
  <si>
    <t>Productos financieros</t>
  </si>
  <si>
    <t>Intereses por mora</t>
  </si>
  <si>
    <t>Total remuneración SIEPAC</t>
  </si>
  <si>
    <t>CUENTA GENERAL DE COMPENSACION</t>
  </si>
  <si>
    <t>Cargo variable de Transmisión neto</t>
  </si>
  <si>
    <t xml:space="preserve">Ingreso por Venta de Derechos de Transmisión </t>
  </si>
  <si>
    <t>TOTAL</t>
  </si>
  <si>
    <t>Total RTR SIEPAC INTERCONECTOR</t>
  </si>
  <si>
    <t>Total RTR SIEPAC NO INTERCONECTOR</t>
  </si>
  <si>
    <t>Total RTR TXN INTERCONECTOR</t>
  </si>
  <si>
    <t>Total RTR TXN NO INTERCONECTOR</t>
  </si>
  <si>
    <t>Total No RTR ICE-OM</t>
  </si>
  <si>
    <t>VALIDACION CGC</t>
  </si>
  <si>
    <t>HOJA CVTN- 5TICE -RTR INTERCONECTOR+RTR NO INTERCONECTOR</t>
  </si>
  <si>
    <t>HOJA CVTN- 5TICE -NO RTR ICE-OM</t>
  </si>
  <si>
    <t>HOJA IVDT - RTR TXN INTERCONECTOR+RTRTXN NO INTERCONECTOR</t>
  </si>
  <si>
    <t>HOJA IVDT - NO RTR ICE-OM</t>
  </si>
  <si>
    <t>Cargos</t>
  </si>
  <si>
    <t>Abonos</t>
  </si>
  <si>
    <t>HOJA CVTN - 5TPRCRI - NO RTR ICE OM + RTR SIEPAC INTERCONECTOR + RTR SIEPAC NO INTERCONECTOR</t>
  </si>
  <si>
    <t>HOJA IVDT - RTR SIEPAC INTERCONECTOR+RTR SIEPAC NO INTERCONECTOR</t>
  </si>
  <si>
    <t>REVISION</t>
  </si>
  <si>
    <t>ABONO-CARGO</t>
  </si>
  <si>
    <t>5TICE- IVDT- RTR</t>
  </si>
  <si>
    <t>5TEPRCR- IVDT- RTR</t>
  </si>
  <si>
    <t>5TICE- IVDT -RTN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</si>
</sst>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5" formatCode="_(&quot;$&quot;* #,##0.00_);_(&quot;$&quot;* \(#,##0.00\);_(&quot;$&quot;* &quot;-&quot;??_);_(@_)"/>
    <numFmt numFmtId="166" formatCode="_(* #,##0.00_);_(* \(#,##0.00\);_(* &quot;-&quot;??_);_(@_)"/>
    <numFmt numFmtId="168" formatCode="&quot;$&quot;#,##0.00"/>
    <numFmt numFmtId="176" formatCode="_-* #,##0.00\ &quot;Pts&quot;_-;\-* #,##0.00\ &quot;Pts&quot;_-;_-* &quot;-&quot;??\ &quot;Pts&quot;_-;_-@_-"/>
    <numFmt numFmtId="182" formatCode="#,##0.000000000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Segoe UI"/>
      <family val="2"/>
    </font>
    <font>
      <sz val="10"/>
      <color theme="0"/>
      <name val="Segoe UI"/>
      <family val="2"/>
    </font>
    <font>
      <sz val="10"/>
      <color theme="1"/>
      <name val="Arial"/>
      <family val="2"/>
    </font>
    <font>
      <b/>
      <sz val="14"/>
      <name val="Segoe UI"/>
      <family val="2"/>
    </font>
    <font>
      <sz val="9"/>
      <name val="Segoe UI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/>
      <name val="Segoe UI"/>
      <family val="2"/>
    </font>
    <font>
      <sz val="9"/>
      <color rgb="FFFF0000"/>
      <name val="Segoe UI"/>
      <family val="2"/>
    </font>
    <font>
      <sz val="10"/>
      <color rgb="FF000000"/>
      <name val="Arial"/>
      <family val="2"/>
    </font>
    <font>
      <sz val="7"/>
      <name val="Segoe UI"/>
      <family val="2"/>
    </font>
    <font>
      <sz val="7"/>
      <name val="Arial"/>
      <family val="2"/>
    </font>
    <font>
      <b/>
      <sz val="10"/>
      <color theme="1"/>
      <name val="Segoe UI"/>
      <family val="2"/>
    </font>
    <font>
      <sz val="11"/>
      <color rgb="FF000000"/>
      <name val="Aptos Narrow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6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AC85E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8CBAD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/>
      <right style="medium">
        <color theme="4"/>
      </right>
      <top/>
      <bottom/>
      <diagonal/>
    </border>
    <border>
      <left style="medium">
        <color indexed="48"/>
      </left>
      <right/>
      <top style="medium">
        <color indexed="48"/>
      </top>
      <bottom/>
      <diagonal/>
    </border>
    <border>
      <left/>
      <right/>
      <top style="medium">
        <color indexed="48"/>
      </top>
      <bottom style="medium">
        <color indexed="48"/>
      </bottom>
      <diagonal/>
    </border>
    <border>
      <left/>
      <right style="medium">
        <color indexed="48"/>
      </right>
      <top style="medium">
        <color indexed="48"/>
      </top>
      <bottom style="medium">
        <color indexed="48"/>
      </bottom>
      <diagonal/>
    </border>
    <border>
      <left style="medium">
        <color theme="4"/>
      </left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48"/>
      </top>
      <bottom/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thin">
        <color indexed="64"/>
      </left>
      <right style="medium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2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5" fillId="0" borderId="0"/>
    <xf numFmtId="166" fontId="3" fillId="0" borderId="0" applyFont="0" applyFill="0" applyBorder="0" applyAlignment="0" applyProtection="0"/>
    <xf numFmtId="0" fontId="3" fillId="0" borderId="0"/>
    <xf numFmtId="176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76" fontId="3" fillId="0" borderId="0" applyFon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44">
    <xf numFmtId="0" fontId="0" fillId="0" borderId="0" xfId="0"/>
    <xf numFmtId="0" fontId="3" fillId="2" borderId="0" xfId="1" applyFill="1"/>
    <xf numFmtId="0" fontId="3" fillId="0" borderId="0" xfId="1"/>
    <xf numFmtId="0" fontId="6" fillId="2" borderId="0" xfId="1" applyFont="1" applyFill="1"/>
    <xf numFmtId="168" fontId="3" fillId="2" borderId="0" xfId="1" applyNumberFormat="1" applyFill="1"/>
    <xf numFmtId="0" fontId="7" fillId="0" borderId="0" xfId="1" applyFont="1"/>
    <xf numFmtId="0" fontId="8" fillId="0" borderId="0" xfId="1" applyFont="1"/>
    <xf numFmtId="0" fontId="9" fillId="2" borderId="0" xfId="1" applyFont="1" applyFill="1"/>
    <xf numFmtId="0" fontId="4" fillId="2" borderId="0" xfId="1" applyFont="1" applyFill="1"/>
    <xf numFmtId="0" fontId="3" fillId="2" borderId="0" xfId="1" applyFill="1" applyAlignment="1">
      <alignment horizontal="right"/>
    </xf>
    <xf numFmtId="168" fontId="3" fillId="2" borderId="0" xfId="1" applyNumberFormat="1" applyFill="1" applyAlignment="1">
      <alignment horizontal="center"/>
    </xf>
    <xf numFmtId="0" fontId="6" fillId="2" borderId="1" xfId="1" applyFont="1" applyFill="1" applyBorder="1"/>
    <xf numFmtId="0" fontId="7" fillId="0" borderId="5" xfId="1" applyFont="1" applyBorder="1"/>
    <xf numFmtId="0" fontId="10" fillId="2" borderId="0" xfId="1" applyFont="1" applyFill="1"/>
    <xf numFmtId="0" fontId="11" fillId="5" borderId="6" xfId="1" applyFont="1" applyFill="1" applyBorder="1" applyAlignment="1">
      <alignment horizontal="center" vertical="center" wrapText="1"/>
    </xf>
    <xf numFmtId="0" fontId="11" fillId="5" borderId="7" xfId="1" applyFont="1" applyFill="1" applyBorder="1" applyAlignment="1">
      <alignment horizontal="center" vertical="center" wrapText="1"/>
    </xf>
    <xf numFmtId="168" fontId="11" fillId="5" borderId="7" xfId="1" applyNumberFormat="1" applyFont="1" applyFill="1" applyBorder="1" applyAlignment="1">
      <alignment horizontal="center" vertical="center" wrapText="1"/>
    </xf>
    <xf numFmtId="0" fontId="11" fillId="3" borderId="6" xfId="1" applyFont="1" applyFill="1" applyBorder="1" applyAlignment="1">
      <alignment horizontal="center" vertical="top" wrapText="1"/>
    </xf>
    <xf numFmtId="0" fontId="11" fillId="2" borderId="8" xfId="1" applyFont="1" applyFill="1" applyBorder="1" applyAlignment="1">
      <alignment vertical="top" wrapText="1"/>
    </xf>
    <xf numFmtId="168" fontId="11" fillId="2" borderId="9" xfId="1" applyNumberFormat="1" applyFont="1" applyFill="1" applyBorder="1" applyAlignment="1">
      <alignment vertical="top" wrapText="1"/>
    </xf>
    <xf numFmtId="168" fontId="11" fillId="2" borderId="10" xfId="1" applyNumberFormat="1" applyFont="1" applyFill="1" applyBorder="1" applyAlignment="1">
      <alignment vertical="top" wrapText="1"/>
    </xf>
    <xf numFmtId="0" fontId="12" fillId="3" borderId="11" xfId="1" applyFont="1" applyFill="1" applyBorder="1" applyAlignment="1">
      <alignment horizontal="center" vertical="top" wrapText="1"/>
    </xf>
    <xf numFmtId="0" fontId="11" fillId="3" borderId="11" xfId="1" applyFont="1" applyFill="1" applyBorder="1" applyAlignment="1">
      <alignment vertical="top" wrapText="1"/>
    </xf>
    <xf numFmtId="168" fontId="12" fillId="3" borderId="12" xfId="1" applyNumberFormat="1" applyFont="1" applyFill="1" applyBorder="1" applyAlignment="1">
      <alignment horizontal="right" vertical="top" wrapText="1"/>
    </xf>
    <xf numFmtId="0" fontId="10" fillId="2" borderId="0" xfId="1" applyFont="1" applyFill="1" applyAlignment="1">
      <alignment wrapText="1"/>
    </xf>
    <xf numFmtId="0" fontId="12" fillId="3" borderId="12" xfId="1" applyFont="1" applyFill="1" applyBorder="1" applyAlignment="1">
      <alignment horizontal="center" vertical="top" wrapText="1"/>
    </xf>
    <xf numFmtId="0" fontId="12" fillId="3" borderId="12" xfId="1" applyFont="1" applyFill="1" applyBorder="1" applyAlignment="1">
      <alignment vertical="top" wrapText="1"/>
    </xf>
    <xf numFmtId="0" fontId="7" fillId="0" borderId="0" xfId="1" applyFont="1" applyAlignment="1">
      <alignment wrapText="1"/>
    </xf>
    <xf numFmtId="0" fontId="3" fillId="0" borderId="0" xfId="1" applyAlignment="1">
      <alignment wrapText="1"/>
    </xf>
    <xf numFmtId="0" fontId="11" fillId="3" borderId="12" xfId="1" applyFont="1" applyFill="1" applyBorder="1" applyAlignment="1">
      <alignment vertical="top" wrapText="1"/>
    </xf>
    <xf numFmtId="0" fontId="10" fillId="0" borderId="0" xfId="1" applyFont="1"/>
    <xf numFmtId="0" fontId="12" fillId="0" borderId="12" xfId="1" applyFont="1" applyBorder="1" applyAlignment="1">
      <alignment horizontal="center" vertical="top" wrapText="1"/>
    </xf>
    <xf numFmtId="0" fontId="12" fillId="0" borderId="12" xfId="1" applyFont="1" applyBorder="1" applyAlignment="1">
      <alignment vertical="top" wrapText="1"/>
    </xf>
    <xf numFmtId="168" fontId="12" fillId="0" borderId="12" xfId="1" applyNumberFormat="1" applyFont="1" applyBorder="1" applyAlignment="1">
      <alignment horizontal="right" vertical="top" wrapText="1"/>
    </xf>
    <xf numFmtId="0" fontId="11" fillId="5" borderId="13" xfId="1" applyFont="1" applyFill="1" applyBorder="1" applyAlignment="1">
      <alignment horizontal="center" vertical="top" wrapText="1"/>
    </xf>
    <xf numFmtId="0" fontId="11" fillId="5" borderId="14" xfId="1" applyFont="1" applyFill="1" applyBorder="1" applyAlignment="1">
      <alignment vertical="top" wrapText="1"/>
    </xf>
    <xf numFmtId="168" fontId="11" fillId="5" borderId="14" xfId="1" applyNumberFormat="1" applyFont="1" applyFill="1" applyBorder="1" applyAlignment="1">
      <alignment horizontal="right" vertical="top" wrapText="1"/>
    </xf>
    <xf numFmtId="0" fontId="11" fillId="3" borderId="12" xfId="1" applyFont="1" applyFill="1" applyBorder="1" applyAlignment="1">
      <alignment horizontal="center" vertical="top" wrapText="1"/>
    </xf>
    <xf numFmtId="168" fontId="11" fillId="3" borderId="12" xfId="1" applyNumberFormat="1" applyFont="1" applyFill="1" applyBorder="1" applyAlignment="1">
      <alignment horizontal="right" vertical="top" wrapText="1"/>
    </xf>
    <xf numFmtId="0" fontId="11" fillId="2" borderId="12" xfId="1" applyFont="1" applyFill="1" applyBorder="1" applyAlignment="1">
      <alignment vertical="top" wrapText="1"/>
    </xf>
    <xf numFmtId="168" fontId="12" fillId="2" borderId="12" xfId="1" applyNumberFormat="1" applyFont="1" applyFill="1" applyBorder="1" applyAlignment="1">
      <alignment horizontal="right" vertical="top" wrapText="1"/>
    </xf>
    <xf numFmtId="168" fontId="11" fillId="2" borderId="12" xfId="1" applyNumberFormat="1" applyFont="1" applyFill="1" applyBorder="1" applyAlignment="1">
      <alignment horizontal="right" vertical="top" wrapText="1"/>
    </xf>
    <xf numFmtId="165" fontId="7" fillId="0" borderId="0" xfId="1" applyNumberFormat="1" applyFont="1"/>
    <xf numFmtId="168" fontId="13" fillId="0" borderId="0" xfId="1" applyNumberFormat="1" applyFont="1"/>
    <xf numFmtId="0" fontId="12" fillId="0" borderId="0" xfId="1" applyFont="1"/>
    <xf numFmtId="0" fontId="11" fillId="5" borderId="14" xfId="1" applyFont="1" applyFill="1" applyBorder="1" applyAlignment="1">
      <alignment horizontal="left" vertical="top" wrapText="1"/>
    </xf>
    <xf numFmtId="4" fontId="11" fillId="5" borderId="14" xfId="1" applyNumberFormat="1" applyFont="1" applyFill="1" applyBorder="1" applyAlignment="1">
      <alignment horizontal="left" vertical="top" wrapText="1"/>
    </xf>
    <xf numFmtId="168" fontId="11" fillId="5" borderId="15" xfId="1" applyNumberFormat="1" applyFont="1" applyFill="1" applyBorder="1" applyAlignment="1">
      <alignment horizontal="right" vertical="top" wrapText="1"/>
    </xf>
    <xf numFmtId="168" fontId="14" fillId="0" borderId="0" xfId="1" applyNumberFormat="1" applyFont="1"/>
    <xf numFmtId="0" fontId="11" fillId="0" borderId="12" xfId="1" applyFont="1" applyBorder="1" applyAlignment="1">
      <alignment horizontal="center" vertical="top" wrapText="1"/>
    </xf>
    <xf numFmtId="0" fontId="11" fillId="0" borderId="0" xfId="1" applyFont="1" applyAlignment="1">
      <alignment vertical="top" wrapText="1"/>
    </xf>
    <xf numFmtId="0" fontId="13" fillId="0" borderId="0" xfId="1" applyFont="1"/>
    <xf numFmtId="0" fontId="12" fillId="3" borderId="16" xfId="1" applyFont="1" applyFill="1" applyBorder="1" applyAlignment="1">
      <alignment vertical="top" wrapText="1"/>
    </xf>
    <xf numFmtId="0" fontId="11" fillId="3" borderId="11" xfId="1" applyFont="1" applyFill="1" applyBorder="1" applyAlignment="1">
      <alignment horizontal="center" vertical="top" wrapText="1"/>
    </xf>
    <xf numFmtId="0" fontId="11" fillId="2" borderId="11" xfId="1" applyFont="1" applyFill="1" applyBorder="1" applyAlignment="1">
      <alignment vertical="top" wrapText="1"/>
    </xf>
    <xf numFmtId="168" fontId="12" fillId="3" borderId="11" xfId="1" applyNumberFormat="1" applyFont="1" applyFill="1" applyBorder="1" applyAlignment="1">
      <alignment horizontal="right" vertical="top" wrapText="1"/>
    </xf>
    <xf numFmtId="165" fontId="13" fillId="0" borderId="0" xfId="1" applyNumberFormat="1" applyFont="1"/>
    <xf numFmtId="168" fontId="12" fillId="0" borderId="12" xfId="1" applyNumberFormat="1" applyFont="1" applyBorder="1" applyAlignment="1">
      <alignment horizontal="right" vertical="top"/>
    </xf>
    <xf numFmtId="0" fontId="12" fillId="3" borderId="0" xfId="1" applyFont="1" applyFill="1" applyAlignment="1">
      <alignment vertical="top" wrapText="1"/>
    </xf>
    <xf numFmtId="0" fontId="11" fillId="5" borderId="13" xfId="1" applyFont="1" applyFill="1" applyBorder="1" applyAlignment="1">
      <alignment vertical="top" wrapText="1"/>
    </xf>
    <xf numFmtId="168" fontId="11" fillId="5" borderId="17" xfId="1" applyNumberFormat="1" applyFont="1" applyFill="1" applyBorder="1" applyAlignment="1">
      <alignment horizontal="right" vertical="top" wrapText="1"/>
    </xf>
    <xf numFmtId="168" fontId="11" fillId="5" borderId="18" xfId="1" applyNumberFormat="1" applyFont="1" applyFill="1" applyBorder="1" applyAlignment="1">
      <alignment horizontal="right" vertical="top" wrapText="1"/>
    </xf>
    <xf numFmtId="0" fontId="12" fillId="3" borderId="0" xfId="1" applyFont="1" applyFill="1"/>
    <xf numFmtId="168" fontId="12" fillId="3" borderId="19" xfId="1" applyNumberFormat="1" applyFont="1" applyFill="1" applyBorder="1" applyAlignment="1">
      <alignment horizontal="right" vertical="top" wrapText="1"/>
    </xf>
    <xf numFmtId="168" fontId="7" fillId="0" borderId="0" xfId="1" applyNumberFormat="1" applyFont="1"/>
    <xf numFmtId="168" fontId="12" fillId="0" borderId="0" xfId="1" applyNumberFormat="1" applyFont="1"/>
    <xf numFmtId="0" fontId="11" fillId="3" borderId="20" xfId="1" applyFont="1" applyFill="1" applyBorder="1" applyAlignment="1">
      <alignment horizontal="center" vertical="top" wrapText="1"/>
    </xf>
    <xf numFmtId="0" fontId="11" fillId="3" borderId="20" xfId="1" applyFont="1" applyFill="1" applyBorder="1" applyAlignment="1">
      <alignment vertical="top" wrapText="1"/>
    </xf>
    <xf numFmtId="168" fontId="11" fillId="3" borderId="21" xfId="1" applyNumberFormat="1" applyFont="1" applyFill="1" applyBorder="1" applyAlignment="1">
      <alignment horizontal="right" vertical="top" wrapText="1"/>
    </xf>
    <xf numFmtId="168" fontId="11" fillId="3" borderId="20" xfId="1" applyNumberFormat="1" applyFont="1" applyFill="1" applyBorder="1" applyAlignment="1">
      <alignment horizontal="right" vertical="top" wrapText="1"/>
    </xf>
    <xf numFmtId="0" fontId="11" fillId="0" borderId="16" xfId="1" applyFont="1" applyBorder="1" applyAlignment="1">
      <alignment horizontal="center" vertical="top" wrapText="1"/>
    </xf>
    <xf numFmtId="0" fontId="12" fillId="0" borderId="16" xfId="1" applyFont="1" applyBorder="1" applyAlignment="1">
      <alignment vertical="top" wrapText="1"/>
    </xf>
    <xf numFmtId="168" fontId="12" fillId="3" borderId="16" xfId="1" applyNumberFormat="1" applyFont="1" applyFill="1" applyBorder="1" applyAlignment="1">
      <alignment horizontal="right" vertical="top" wrapText="1"/>
    </xf>
    <xf numFmtId="0" fontId="11" fillId="3" borderId="16" xfId="1" applyFont="1" applyFill="1" applyBorder="1" applyAlignment="1">
      <alignment horizontal="center" vertical="top" wrapText="1"/>
    </xf>
    <xf numFmtId="168" fontId="12" fillId="3" borderId="22" xfId="1" applyNumberFormat="1" applyFont="1" applyFill="1" applyBorder="1" applyAlignment="1">
      <alignment horizontal="right" vertical="top" wrapText="1"/>
    </xf>
    <xf numFmtId="0" fontId="11" fillId="5" borderId="23" xfId="1" applyFont="1" applyFill="1" applyBorder="1" applyAlignment="1">
      <alignment horizontal="center" vertical="top" wrapText="1"/>
    </xf>
    <xf numFmtId="0" fontId="11" fillId="5" borderId="23" xfId="1" applyFont="1" applyFill="1" applyBorder="1" applyAlignment="1">
      <alignment vertical="top" wrapText="1"/>
    </xf>
    <xf numFmtId="168" fontId="11" fillId="5" borderId="23" xfId="1" applyNumberFormat="1" applyFont="1" applyFill="1" applyBorder="1" applyAlignment="1">
      <alignment horizontal="right" vertical="top" wrapText="1"/>
    </xf>
    <xf numFmtId="168" fontId="11" fillId="3" borderId="0" xfId="1" applyNumberFormat="1" applyFont="1" applyFill="1" applyAlignment="1">
      <alignment horizontal="right" vertical="top" wrapText="1"/>
    </xf>
    <xf numFmtId="168" fontId="3" fillId="0" borderId="20" xfId="1" applyNumberFormat="1" applyBorder="1"/>
    <xf numFmtId="0" fontId="11" fillId="6" borderId="24" xfId="3" applyFont="1" applyFill="1" applyBorder="1" applyAlignment="1">
      <alignment horizontal="center" vertical="top" wrapText="1"/>
    </xf>
    <xf numFmtId="0" fontId="11" fillId="6" borderId="24" xfId="3" applyFont="1" applyFill="1" applyBorder="1" applyAlignment="1">
      <alignment horizontal="left" vertical="top" wrapText="1"/>
    </xf>
    <xf numFmtId="168" fontId="11" fillId="6" borderId="24" xfId="3" applyNumberFormat="1" applyFont="1" applyFill="1" applyBorder="1" applyAlignment="1">
      <alignment horizontal="right" vertical="top" wrapText="1"/>
    </xf>
    <xf numFmtId="0" fontId="11" fillId="5" borderId="23" xfId="1" applyFont="1" applyFill="1" applyBorder="1" applyAlignment="1">
      <alignment horizontal="left" vertical="top" wrapText="1"/>
    </xf>
    <xf numFmtId="168" fontId="3" fillId="0" borderId="0" xfId="1" applyNumberFormat="1"/>
    <xf numFmtId="0" fontId="11" fillId="7" borderId="25" xfId="3" applyFont="1" applyFill="1" applyBorder="1" applyAlignment="1">
      <alignment horizontal="center" vertical="top" wrapText="1"/>
    </xf>
    <xf numFmtId="0" fontId="11" fillId="7" borderId="25" xfId="3" applyFont="1" applyFill="1" applyBorder="1" applyAlignment="1">
      <alignment horizontal="left" vertical="top" wrapText="1"/>
    </xf>
    <xf numFmtId="168" fontId="11" fillId="7" borderId="26" xfId="3" applyNumberFormat="1" applyFont="1" applyFill="1" applyBorder="1" applyAlignment="1">
      <alignment horizontal="right" vertical="top" wrapText="1"/>
    </xf>
    <xf numFmtId="168" fontId="11" fillId="7" borderId="25" xfId="3" applyNumberFormat="1" applyFont="1" applyFill="1" applyBorder="1" applyAlignment="1">
      <alignment horizontal="right" vertical="top" wrapText="1"/>
    </xf>
    <xf numFmtId="0" fontId="12" fillId="7" borderId="27" xfId="3" applyFont="1" applyFill="1" applyBorder="1" applyAlignment="1">
      <alignment horizontal="center" vertical="top" wrapText="1"/>
    </xf>
    <xf numFmtId="0" fontId="12" fillId="7" borderId="0" xfId="3" applyFont="1" applyFill="1" applyAlignment="1">
      <alignment vertical="top" wrapText="1"/>
    </xf>
    <xf numFmtId="168" fontId="12" fillId="3" borderId="16" xfId="1" applyNumberFormat="1" applyFont="1" applyFill="1" applyBorder="1" applyAlignment="1">
      <alignment horizontal="right" vertical="center" wrapText="1"/>
    </xf>
    <xf numFmtId="0" fontId="12" fillId="8" borderId="27" xfId="3" applyFont="1" applyFill="1" applyBorder="1" applyAlignment="1">
      <alignment horizontal="center" vertical="top" wrapText="1"/>
    </xf>
    <xf numFmtId="168" fontId="12" fillId="8" borderId="27" xfId="3" applyNumberFormat="1" applyFont="1" applyFill="1" applyBorder="1" applyAlignment="1">
      <alignment horizontal="right" vertical="top" wrapText="1"/>
    </xf>
    <xf numFmtId="0" fontId="16" fillId="2" borderId="0" xfId="1" applyFont="1" applyFill="1"/>
    <xf numFmtId="0" fontId="17" fillId="2" borderId="0" xfId="1" applyFont="1" applyFill="1"/>
    <xf numFmtId="168" fontId="17" fillId="2" borderId="0" xfId="1" applyNumberFormat="1" applyFont="1" applyFill="1"/>
    <xf numFmtId="168" fontId="3" fillId="3" borderId="0" xfId="1" applyNumberFormat="1" applyFill="1"/>
    <xf numFmtId="0" fontId="4" fillId="3" borderId="0" xfId="1" applyFont="1" applyFill="1"/>
    <xf numFmtId="168" fontId="1" fillId="3" borderId="0" xfId="8" applyNumberFormat="1" applyFill="1"/>
    <xf numFmtId="168" fontId="4" fillId="3" borderId="0" xfId="1" applyNumberFormat="1" applyFont="1" applyFill="1"/>
    <xf numFmtId="0" fontId="18" fillId="9" borderId="0" xfId="1" applyFont="1" applyFill="1"/>
    <xf numFmtId="168" fontId="18" fillId="9" borderId="0" xfId="1" applyNumberFormat="1" applyFont="1" applyFill="1"/>
    <xf numFmtId="0" fontId="4" fillId="10" borderId="28" xfId="0" applyFont="1" applyFill="1" applyBorder="1"/>
    <xf numFmtId="0" fontId="3" fillId="11" borderId="29" xfId="0" applyFont="1" applyFill="1" applyBorder="1"/>
    <xf numFmtId="0" fontId="3" fillId="11" borderId="29" xfId="0" applyFont="1" applyFill="1" applyBorder="1" applyAlignment="1">
      <alignment wrapText="1"/>
    </xf>
    <xf numFmtId="0" fontId="3" fillId="0" borderId="0" xfId="0" applyFont="1" applyAlignment="1">
      <alignment wrapText="1"/>
    </xf>
    <xf numFmtId="4" fontId="3" fillId="11" borderId="29" xfId="0" applyNumberFormat="1" applyFont="1" applyFill="1" applyBorder="1"/>
    <xf numFmtId="4" fontId="3" fillId="0" borderId="0" xfId="0" applyNumberFormat="1" applyFont="1"/>
    <xf numFmtId="0" fontId="4" fillId="12" borderId="0" xfId="0" applyFont="1" applyFill="1"/>
    <xf numFmtId="0" fontId="12" fillId="11" borderId="29" xfId="0" applyFont="1" applyFill="1" applyBorder="1"/>
    <xf numFmtId="0" fontId="12" fillId="0" borderId="0" xfId="0" applyFont="1"/>
    <xf numFmtId="4" fontId="12" fillId="13" borderId="29" xfId="0" applyNumberFormat="1" applyFont="1" applyFill="1" applyBorder="1"/>
    <xf numFmtId="4" fontId="12" fillId="13" borderId="0" xfId="0" applyNumberFormat="1" applyFont="1" applyFill="1"/>
    <xf numFmtId="0" fontId="11" fillId="12" borderId="0" xfId="0" applyFont="1" applyFill="1"/>
    <xf numFmtId="43" fontId="12" fillId="13" borderId="0" xfId="16" applyFont="1" applyFill="1"/>
    <xf numFmtId="43" fontId="12" fillId="14" borderId="0" xfId="0" applyNumberFormat="1" applyFont="1" applyFill="1"/>
    <xf numFmtId="0" fontId="3" fillId="0" borderId="0" xfId="0" applyFont="1"/>
    <xf numFmtId="0" fontId="3" fillId="13" borderId="0" xfId="0" applyFont="1" applyFill="1"/>
    <xf numFmtId="0" fontId="12" fillId="13" borderId="0" xfId="1" applyFont="1" applyFill="1"/>
    <xf numFmtId="4" fontId="4" fillId="0" borderId="0" xfId="0" applyNumberFormat="1" applyFont="1"/>
    <xf numFmtId="4" fontId="3" fillId="0" borderId="0" xfId="1" applyNumberFormat="1"/>
    <xf numFmtId="166" fontId="3" fillId="11" borderId="29" xfId="4" applyFont="1" applyFill="1" applyBorder="1"/>
    <xf numFmtId="0" fontId="4" fillId="0" borderId="0" xfId="0" applyFont="1"/>
    <xf numFmtId="166" fontId="4" fillId="11" borderId="29" xfId="4" applyFont="1" applyFill="1" applyBorder="1"/>
    <xf numFmtId="166" fontId="4" fillId="11" borderId="29" xfId="0" applyNumberFormat="1" applyFont="1" applyFill="1" applyBorder="1"/>
    <xf numFmtId="0" fontId="2" fillId="15" borderId="0" xfId="0" applyFont="1" applyFill="1" applyAlignment="1">
      <alignment horizontal="right"/>
    </xf>
    <xf numFmtId="166" fontId="4" fillId="13" borderId="30" xfId="0" applyNumberFormat="1" applyFont="1" applyFill="1" applyBorder="1"/>
    <xf numFmtId="166" fontId="4" fillId="15" borderId="31" xfId="0" applyNumberFormat="1" applyFont="1" applyFill="1" applyBorder="1"/>
    <xf numFmtId="166" fontId="4" fillId="15" borderId="28" xfId="0" applyNumberFormat="1" applyFont="1" applyFill="1" applyBorder="1" applyAlignment="1">
      <alignment horizontal="right"/>
    </xf>
    <xf numFmtId="0" fontId="3" fillId="0" borderId="32" xfId="0" applyFont="1" applyBorder="1"/>
    <xf numFmtId="4" fontId="8" fillId="13" borderId="0" xfId="1" applyNumberFormat="1" applyFont="1" applyFill="1"/>
    <xf numFmtId="0" fontId="19" fillId="16" borderId="0" xfId="9" applyFont="1" applyFill="1"/>
    <xf numFmtId="0" fontId="1" fillId="10" borderId="0" xfId="9" applyFill="1"/>
    <xf numFmtId="182" fontId="1" fillId="10" borderId="0" xfId="9" applyNumberFormat="1" applyFill="1"/>
    <xf numFmtId="0" fontId="1" fillId="17" borderId="0" xfId="9" applyFill="1"/>
    <xf numFmtId="182" fontId="1" fillId="17" borderId="0" xfId="9" applyNumberFormat="1" applyFill="1"/>
    <xf numFmtId="4" fontId="4" fillId="18" borderId="0" xfId="1" applyNumberFormat="1" applyFont="1" applyFill="1"/>
    <xf numFmtId="43" fontId="3" fillId="0" borderId="0" xfId="16" applyFont="1"/>
    <xf numFmtId="182" fontId="3" fillId="0" borderId="0" xfId="1" applyNumberFormat="1"/>
    <xf numFmtId="0" fontId="5" fillId="2" borderId="0" xfId="1" applyFont="1" applyFill="1" applyAlignment="1">
      <alignment horizontal="center" vertical="center" wrapText="1"/>
    </xf>
    <xf numFmtId="0" fontId="4" fillId="4" borderId="2" xfId="1" applyFont="1" applyFill="1" applyBorder="1" applyAlignment="1">
      <alignment horizontal="left" vertical="top" wrapText="1"/>
    </xf>
    <xf numFmtId="0" fontId="4" fillId="4" borderId="3" xfId="1" applyFont="1" applyFill="1" applyBorder="1" applyAlignment="1">
      <alignment horizontal="left" vertical="top" wrapText="1"/>
    </xf>
    <xf numFmtId="0" fontId="4" fillId="4" borderId="4" xfId="1" applyFont="1" applyFill="1" applyBorder="1" applyAlignment="1">
      <alignment horizontal="left" vertical="top" wrapText="1"/>
    </xf>
  </cellXfs>
  <cellStyles count="17">
    <cellStyle name="Currency" xfId="7" xr:uid="{421878BE-E801-4893-9CB6-32B050B8FCEF}"/>
    <cellStyle name="Currency 2" xfId="10" xr:uid="{1D93248B-9065-4114-82A7-008402405553}"/>
    <cellStyle name="Millares" xfId="16" builtinId="3"/>
    <cellStyle name="Millares 2" xfId="4" xr:uid="{B7ECFD5F-BF90-43E6-B9DB-6B0400740F46}"/>
    <cellStyle name="Moneda 3 2" xfId="6" xr:uid="{303D1D1E-1D69-41A8-9371-1336FE0F5FEB}"/>
    <cellStyle name="Normal" xfId="0" builtinId="0"/>
    <cellStyle name="Normal 10 2" xfId="1" xr:uid="{C54A85F1-F1A3-4F38-9E11-42EFE62740EF}"/>
    <cellStyle name="Normal 17" xfId="13" xr:uid="{2EBFA788-F1BE-434E-BF67-4D1733582DF7}"/>
    <cellStyle name="Normal 19" xfId="11" xr:uid="{BCDBF3AA-5102-4948-87A4-2FEDC2B65879}"/>
    <cellStyle name="Normal 2" xfId="2" xr:uid="{377C4A8F-0847-4E78-97ED-7975E8AAED28}"/>
    <cellStyle name="Normal 20 2 3" xfId="14" xr:uid="{8D2EFA4A-2A57-4F36-ACA6-F4860ACA558E}"/>
    <cellStyle name="Normal 22" xfId="15" xr:uid="{993BA177-A37B-4C9F-A656-65B68255DF93}"/>
    <cellStyle name="Normal 24 2" xfId="3" xr:uid="{ECF52E27-D603-4717-B224-F7E40D352452}"/>
    <cellStyle name="Normal 37" xfId="5" xr:uid="{141BBDE1-D5FB-473F-B34F-526968D196D9}"/>
    <cellStyle name="Normal 4" xfId="8" xr:uid="{0A7D4561-107B-4556-8A21-AAD796A3A60C}"/>
    <cellStyle name="Normal 4 5" xfId="9" xr:uid="{47BC9D89-0ADD-4CC8-A53F-9A549D31F104}"/>
    <cellStyle name="Title" xfId="12" xr:uid="{9D207D5F-3539-4C64-932F-3777AD488BC6}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85725</xdr:rowOff>
    </xdr:from>
    <xdr:to>
      <xdr:col>2</xdr:col>
      <xdr:colOff>117476</xdr:colOff>
      <xdr:row>4</xdr:row>
      <xdr:rowOff>2747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730DA4BB-B729-4E8F-BC0C-F77984AE983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19075" y="85725"/>
          <a:ext cx="660401" cy="736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C9A7D-4B1C-412D-9AAF-A5A54D718D53}">
  <sheetPr codeName="Hoja12">
    <pageSetUpPr fitToPage="1"/>
  </sheetPr>
  <dimension ref="A1:N101"/>
  <sheetViews>
    <sheetView showGridLines="0" tabSelected="1" topLeftCell="C40" zoomScaleNormal="100" workbookViewId="0">
      <selection activeCell="M100" sqref="M100"/>
    </sheetView>
  </sheetViews>
  <sheetFormatPr baseColWidth="10" defaultColWidth="11.42578125" defaultRowHeight="14.25" x14ac:dyDescent="0.25"/>
  <cols>
    <col min="1" max="1" width="3.7109375" style="94" customWidth="1"/>
    <col min="2" max="2" width="6.85546875" style="95" bestFit="1" customWidth="1"/>
    <col min="3" max="3" width="54.140625" style="95" customWidth="1"/>
    <col min="4" max="4" width="16.7109375" style="96" customWidth="1"/>
    <col min="5" max="5" width="16.140625" style="96" customWidth="1"/>
    <col min="6" max="6" width="3.7109375" style="5" customWidth="1"/>
    <col min="7" max="7" width="15.5703125" style="6" customWidth="1"/>
    <col min="8" max="8" width="15.42578125" style="2" customWidth="1"/>
    <col min="9" max="9" width="11.7109375" style="2" bestFit="1" customWidth="1"/>
    <col min="10" max="10" width="14.28515625" style="2" customWidth="1"/>
    <col min="11" max="11" width="11.42578125" style="2"/>
    <col min="12" max="12" width="12.85546875" style="2" bestFit="1" customWidth="1"/>
    <col min="13" max="13" width="24.5703125" style="2" customWidth="1"/>
    <col min="14" max="14" width="19.42578125" style="2" bestFit="1" customWidth="1"/>
    <col min="15" max="16384" width="11.42578125" style="2"/>
  </cols>
  <sheetData>
    <row r="1" spans="1:8" x14ac:dyDescent="0.25">
      <c r="A1" s="3"/>
      <c r="B1" s="1"/>
      <c r="C1" s="1"/>
      <c r="D1" s="4"/>
      <c r="E1" s="4"/>
    </row>
    <row r="2" spans="1:8" ht="15.75" x14ac:dyDescent="0.25">
      <c r="A2" s="3"/>
      <c r="B2" s="140" t="s">
        <v>4</v>
      </c>
      <c r="C2" s="140"/>
      <c r="D2" s="140"/>
      <c r="E2" s="140"/>
    </row>
    <row r="3" spans="1:8" ht="20.25" x14ac:dyDescent="0.35">
      <c r="A3" s="7"/>
      <c r="B3" s="140" t="s">
        <v>5</v>
      </c>
      <c r="C3" s="140"/>
      <c r="D3" s="140"/>
      <c r="E3" s="140"/>
    </row>
    <row r="4" spans="1:8" x14ac:dyDescent="0.25">
      <c r="A4" s="3"/>
      <c r="B4" s="1"/>
      <c r="C4" s="1"/>
      <c r="D4" s="4"/>
      <c r="E4" s="4"/>
    </row>
    <row r="5" spans="1:8" ht="3.75" customHeight="1" x14ac:dyDescent="0.25">
      <c r="A5" s="3"/>
      <c r="B5" s="1"/>
      <c r="C5" s="1"/>
      <c r="D5" s="4"/>
      <c r="E5" s="4"/>
    </row>
    <row r="6" spans="1:8" ht="15.75" customHeight="1" thickBot="1" x14ac:dyDescent="0.3">
      <c r="A6" s="3"/>
      <c r="B6" s="8" t="s">
        <v>6</v>
      </c>
      <c r="C6" s="9"/>
      <c r="D6" s="4"/>
      <c r="E6" s="10"/>
    </row>
    <row r="7" spans="1:8" ht="3.75" customHeight="1" thickBot="1" x14ac:dyDescent="0.3">
      <c r="A7" s="3"/>
      <c r="B7" s="1"/>
      <c r="C7" s="1"/>
      <c r="D7" s="4"/>
      <c r="E7" s="4"/>
      <c r="G7" s="103" t="s">
        <v>76</v>
      </c>
      <c r="H7"/>
    </row>
    <row r="8" spans="1:8" ht="19.5" customHeight="1" thickBot="1" x14ac:dyDescent="0.3">
      <c r="A8" s="11"/>
      <c r="B8" s="141" t="s">
        <v>0</v>
      </c>
      <c r="C8" s="142"/>
      <c r="D8" s="142"/>
      <c r="E8" s="143"/>
      <c r="F8" s="12"/>
      <c r="G8" s="104"/>
      <c r="H8"/>
    </row>
    <row r="9" spans="1:8" ht="19.5" customHeight="1" thickBot="1" x14ac:dyDescent="0.3">
      <c r="A9" s="13"/>
      <c r="B9" s="14" t="s">
        <v>7</v>
      </c>
      <c r="C9" s="15" t="s">
        <v>8</v>
      </c>
      <c r="D9" s="16" t="s">
        <v>9</v>
      </c>
      <c r="E9" s="16" t="s">
        <v>10</v>
      </c>
      <c r="G9" s="104"/>
      <c r="H9"/>
    </row>
    <row r="10" spans="1:8" ht="11.25" customHeight="1" thickBot="1" x14ac:dyDescent="0.3">
      <c r="A10" s="13"/>
      <c r="B10" s="17">
        <v>100</v>
      </c>
      <c r="C10" s="18" t="s">
        <v>11</v>
      </c>
      <c r="D10" s="19"/>
      <c r="E10" s="20"/>
      <c r="G10" s="104"/>
      <c r="H10"/>
    </row>
    <row r="11" spans="1:8" ht="14.25" customHeight="1" x14ac:dyDescent="0.25">
      <c r="A11" s="13"/>
      <c r="B11" s="21">
        <v>110</v>
      </c>
      <c r="C11" s="22" t="s">
        <v>12</v>
      </c>
      <c r="D11" s="23"/>
      <c r="E11" s="23"/>
      <c r="G11" s="104"/>
      <c r="H11"/>
    </row>
    <row r="12" spans="1:8" s="28" customFormat="1" ht="14.25" customHeight="1" x14ac:dyDescent="0.25">
      <c r="A12" s="24"/>
      <c r="B12" s="25">
        <v>111</v>
      </c>
      <c r="C12" s="26" t="s">
        <v>13</v>
      </c>
      <c r="D12" s="23"/>
      <c r="E12" s="23"/>
      <c r="F12" s="27"/>
      <c r="G12" s="105"/>
      <c r="H12" s="106"/>
    </row>
    <row r="13" spans="1:8" ht="14.25" customHeight="1" x14ac:dyDescent="0.25">
      <c r="A13" s="13"/>
      <c r="B13" s="25">
        <v>120</v>
      </c>
      <c r="C13" s="29" t="s">
        <v>14</v>
      </c>
      <c r="D13" s="23"/>
      <c r="E13" s="23"/>
      <c r="G13" s="104"/>
      <c r="H13"/>
    </row>
    <row r="14" spans="1:8" ht="24" x14ac:dyDescent="0.25">
      <c r="A14" s="30"/>
      <c r="B14" s="31">
        <v>121</v>
      </c>
      <c r="C14" s="32" t="s">
        <v>15</v>
      </c>
      <c r="D14" s="33">
        <v>0</v>
      </c>
      <c r="E14" s="33">
        <v>0</v>
      </c>
      <c r="G14" s="104"/>
      <c r="H14"/>
    </row>
    <row r="15" spans="1:8" ht="24" x14ac:dyDescent="0.25">
      <c r="A15" s="30"/>
      <c r="B15" s="31">
        <v>122</v>
      </c>
      <c r="C15" s="32" t="s">
        <v>16</v>
      </c>
      <c r="D15" s="33">
        <v>0</v>
      </c>
      <c r="E15" s="33">
        <v>2891624.25</v>
      </c>
      <c r="G15" s="104"/>
      <c r="H15"/>
    </row>
    <row r="16" spans="1:8" ht="13.5" customHeight="1" x14ac:dyDescent="0.25">
      <c r="A16" s="30"/>
      <c r="B16" s="34">
        <v>190</v>
      </c>
      <c r="C16" s="35" t="s">
        <v>17</v>
      </c>
      <c r="D16" s="36">
        <v>0</v>
      </c>
      <c r="E16" s="36">
        <v>2891624.25</v>
      </c>
      <c r="G16" s="107"/>
      <c r="H16" s="108"/>
    </row>
    <row r="17" spans="1:8" ht="12.75" customHeight="1" x14ac:dyDescent="0.25">
      <c r="A17" s="30"/>
      <c r="B17" s="37">
        <v>200</v>
      </c>
      <c r="C17" s="29" t="s">
        <v>18</v>
      </c>
      <c r="D17" s="38"/>
      <c r="E17" s="38"/>
      <c r="G17" s="104"/>
      <c r="H17"/>
    </row>
    <row r="18" spans="1:8" ht="24.75" customHeight="1" x14ac:dyDescent="0.25">
      <c r="A18" s="30"/>
      <c r="B18" s="31">
        <v>210</v>
      </c>
      <c r="C18" s="32" t="s">
        <v>1</v>
      </c>
      <c r="D18" s="33">
        <v>0</v>
      </c>
      <c r="E18" s="33">
        <v>0</v>
      </c>
      <c r="G18" s="104"/>
      <c r="H18"/>
    </row>
    <row r="19" spans="1:8" ht="15.75" customHeight="1" x14ac:dyDescent="0.25">
      <c r="A19" s="13"/>
      <c r="B19" s="31">
        <v>220</v>
      </c>
      <c r="C19" s="32" t="s">
        <v>19</v>
      </c>
      <c r="D19" s="33">
        <v>0</v>
      </c>
      <c r="E19" s="33">
        <v>0</v>
      </c>
      <c r="G19" s="99">
        <v>-771297.91727688932</v>
      </c>
      <c r="H19" s="109" t="s">
        <v>77</v>
      </c>
    </row>
    <row r="20" spans="1:8" ht="13.5" customHeight="1" x14ac:dyDescent="0.25">
      <c r="A20" s="13"/>
      <c r="B20" s="31">
        <v>230</v>
      </c>
      <c r="C20" s="32" t="s">
        <v>20</v>
      </c>
      <c r="D20" s="33">
        <v>0</v>
      </c>
      <c r="E20" s="33">
        <v>0</v>
      </c>
      <c r="G20" s="99">
        <v>-4192.6999874158546</v>
      </c>
      <c r="H20" s="109" t="s">
        <v>78</v>
      </c>
    </row>
    <row r="21" spans="1:8" ht="19.5" customHeight="1" x14ac:dyDescent="0.25">
      <c r="A21" s="13"/>
      <c r="B21" s="34">
        <v>290</v>
      </c>
      <c r="C21" s="35" t="s">
        <v>17</v>
      </c>
      <c r="D21" s="36">
        <v>0</v>
      </c>
      <c r="E21" s="36">
        <v>0</v>
      </c>
      <c r="G21" s="104"/>
      <c r="H21"/>
    </row>
    <row r="22" spans="1:8" ht="25.5" customHeight="1" x14ac:dyDescent="0.25">
      <c r="A22" s="13"/>
      <c r="B22" s="37">
        <v>300</v>
      </c>
      <c r="C22" s="29" t="s">
        <v>21</v>
      </c>
      <c r="D22" s="38"/>
      <c r="E22" s="38"/>
      <c r="G22" s="104"/>
      <c r="H22"/>
    </row>
    <row r="23" spans="1:8" ht="18" customHeight="1" x14ac:dyDescent="0.25">
      <c r="A23" s="30"/>
      <c r="B23" s="31">
        <v>310</v>
      </c>
      <c r="C23" s="32" t="s">
        <v>22</v>
      </c>
      <c r="D23" s="23">
        <v>0</v>
      </c>
      <c r="E23" s="23">
        <v>217209.55</v>
      </c>
      <c r="G23" s="104"/>
      <c r="H23"/>
    </row>
    <row r="24" spans="1:8" ht="14.25" customHeight="1" x14ac:dyDescent="0.25">
      <c r="A24" s="30"/>
      <c r="B24" s="25">
        <v>320</v>
      </c>
      <c r="C24" s="26" t="s">
        <v>23</v>
      </c>
      <c r="D24" s="23">
        <v>0</v>
      </c>
      <c r="E24" s="23">
        <v>739.29</v>
      </c>
      <c r="G24" s="104"/>
      <c r="H24"/>
    </row>
    <row r="25" spans="1:8" ht="19.5" customHeight="1" x14ac:dyDescent="0.25">
      <c r="A25" s="30"/>
      <c r="B25" s="25">
        <v>330</v>
      </c>
      <c r="C25" s="26" t="s">
        <v>24</v>
      </c>
      <c r="D25" s="33">
        <v>0</v>
      </c>
      <c r="E25" s="33">
        <v>0</v>
      </c>
      <c r="G25" s="104"/>
      <c r="H25"/>
    </row>
    <row r="26" spans="1:8" ht="19.5" customHeight="1" x14ac:dyDescent="0.25">
      <c r="A26" s="30"/>
      <c r="B26" s="25">
        <v>340</v>
      </c>
      <c r="C26" s="26" t="s">
        <v>25</v>
      </c>
      <c r="D26" s="23">
        <v>0</v>
      </c>
      <c r="E26" s="23">
        <v>0</v>
      </c>
      <c r="G26" s="104"/>
      <c r="H26"/>
    </row>
    <row r="27" spans="1:8" ht="19.5" customHeight="1" x14ac:dyDescent="0.25">
      <c r="A27" s="30"/>
      <c r="B27" s="25">
        <v>341</v>
      </c>
      <c r="C27" s="26" t="s">
        <v>26</v>
      </c>
      <c r="D27" s="23">
        <v>0</v>
      </c>
      <c r="E27" s="23">
        <v>0</v>
      </c>
      <c r="G27" s="104"/>
      <c r="H27"/>
    </row>
    <row r="28" spans="1:8" ht="19.5" customHeight="1" x14ac:dyDescent="0.25">
      <c r="A28" s="30"/>
      <c r="B28" s="25">
        <v>342</v>
      </c>
      <c r="C28" s="26" t="s">
        <v>27</v>
      </c>
      <c r="D28" s="23">
        <v>0</v>
      </c>
      <c r="E28" s="23">
        <v>0</v>
      </c>
      <c r="G28" s="104"/>
      <c r="H28"/>
    </row>
    <row r="29" spans="1:8" ht="19.5" customHeight="1" x14ac:dyDescent="0.25">
      <c r="A29" s="30"/>
      <c r="B29" s="25">
        <v>343</v>
      </c>
      <c r="C29" s="26" t="s">
        <v>28</v>
      </c>
      <c r="D29" s="23">
        <v>0</v>
      </c>
      <c r="E29" s="23">
        <v>0</v>
      </c>
      <c r="G29" s="104"/>
      <c r="H29"/>
    </row>
    <row r="30" spans="1:8" ht="19.5" customHeight="1" x14ac:dyDescent="0.25">
      <c r="A30" s="30"/>
      <c r="B30" s="25">
        <v>344</v>
      </c>
      <c r="C30" s="26" t="s">
        <v>29</v>
      </c>
      <c r="D30" s="23">
        <v>0</v>
      </c>
      <c r="E30" s="23">
        <v>0</v>
      </c>
      <c r="G30" s="104"/>
      <c r="H30"/>
    </row>
    <row r="31" spans="1:8" ht="19.5" customHeight="1" x14ac:dyDescent="0.25">
      <c r="A31" s="30"/>
      <c r="B31" s="25">
        <v>345</v>
      </c>
      <c r="C31" s="26" t="s">
        <v>30</v>
      </c>
      <c r="D31" s="23">
        <v>0</v>
      </c>
      <c r="E31" s="23">
        <v>0</v>
      </c>
      <c r="G31" s="104"/>
      <c r="H31"/>
    </row>
    <row r="32" spans="1:8" ht="19.5" customHeight="1" x14ac:dyDescent="0.25">
      <c r="A32" s="30"/>
      <c r="B32" s="25">
        <v>346</v>
      </c>
      <c r="C32" s="26" t="s">
        <v>31</v>
      </c>
      <c r="D32" s="23">
        <v>3076.06</v>
      </c>
      <c r="E32" s="23">
        <v>0</v>
      </c>
      <c r="G32" s="104"/>
      <c r="H32"/>
    </row>
    <row r="33" spans="1:8" ht="19.5" customHeight="1" x14ac:dyDescent="0.25">
      <c r="A33" s="13"/>
      <c r="B33" s="34">
        <v>390</v>
      </c>
      <c r="C33" s="35" t="s">
        <v>17</v>
      </c>
      <c r="D33" s="36">
        <v>3076.06</v>
      </c>
      <c r="E33" s="36">
        <v>217948.84</v>
      </c>
      <c r="G33" s="104"/>
      <c r="H33"/>
    </row>
    <row r="34" spans="1:8" ht="19.5" customHeight="1" x14ac:dyDescent="0.25">
      <c r="A34" s="13"/>
      <c r="B34" s="37">
        <v>400</v>
      </c>
      <c r="C34" s="39" t="s">
        <v>32</v>
      </c>
      <c r="D34" s="40"/>
      <c r="E34" s="40"/>
      <c r="G34" s="104"/>
      <c r="H34"/>
    </row>
    <row r="35" spans="1:8" ht="19.5" customHeight="1" x14ac:dyDescent="0.25">
      <c r="A35" s="30"/>
      <c r="B35" s="25">
        <v>410</v>
      </c>
      <c r="C35" s="26" t="s">
        <v>2</v>
      </c>
      <c r="D35" s="23">
        <v>0</v>
      </c>
      <c r="E35" s="23">
        <v>0</v>
      </c>
      <c r="G35" s="104"/>
      <c r="H35"/>
    </row>
    <row r="36" spans="1:8" ht="19.5" customHeight="1" x14ac:dyDescent="0.25">
      <c r="A36" s="13"/>
      <c r="B36" s="34">
        <v>490</v>
      </c>
      <c r="C36" s="35" t="s">
        <v>17</v>
      </c>
      <c r="D36" s="36">
        <v>0</v>
      </c>
      <c r="E36" s="36">
        <v>0</v>
      </c>
      <c r="G36" s="104"/>
      <c r="H36"/>
    </row>
    <row r="37" spans="1:8" ht="19.5" customHeight="1" x14ac:dyDescent="0.25">
      <c r="A37" s="13"/>
      <c r="B37" s="37">
        <v>500</v>
      </c>
      <c r="C37" s="39" t="s">
        <v>33</v>
      </c>
      <c r="D37" s="41"/>
      <c r="E37" s="41"/>
      <c r="G37" s="104"/>
      <c r="H37"/>
    </row>
    <row r="38" spans="1:8" ht="19.5" customHeight="1" x14ac:dyDescent="0.25">
      <c r="A38" s="13"/>
      <c r="B38" s="31">
        <v>510</v>
      </c>
      <c r="C38" s="32" t="s">
        <v>3</v>
      </c>
      <c r="D38" s="33">
        <v>0</v>
      </c>
      <c r="E38" s="33">
        <v>0</v>
      </c>
      <c r="F38" s="42">
        <v>0</v>
      </c>
      <c r="G38" s="104"/>
      <c r="H38"/>
    </row>
    <row r="39" spans="1:8" s="44" customFormat="1" ht="19.5" customHeight="1" x14ac:dyDescent="0.2">
      <c r="A39" s="13"/>
      <c r="B39" s="34">
        <v>590</v>
      </c>
      <c r="C39" s="35" t="s">
        <v>17</v>
      </c>
      <c r="D39" s="36">
        <v>0</v>
      </c>
      <c r="E39" s="36">
        <v>0</v>
      </c>
      <c r="F39" s="43"/>
      <c r="G39" s="110"/>
      <c r="H39" s="111"/>
    </row>
    <row r="40" spans="1:8" s="44" customFormat="1" ht="19.5" customHeight="1" x14ac:dyDescent="0.2">
      <c r="A40" s="13"/>
      <c r="B40" s="45">
        <v>600</v>
      </c>
      <c r="C40" s="46" t="s">
        <v>34</v>
      </c>
      <c r="D40" s="47">
        <v>3076.06</v>
      </c>
      <c r="E40" s="47">
        <v>3109573.09</v>
      </c>
      <c r="F40" s="48"/>
      <c r="G40" s="112">
        <f>+E40-D40</f>
        <v>3106497.03</v>
      </c>
      <c r="H40" s="113">
        <f>+G40-D51-D55</f>
        <v>3106497.03</v>
      </c>
    </row>
    <row r="41" spans="1:8" s="44" customFormat="1" ht="12" x14ac:dyDescent="0.2">
      <c r="A41" s="13"/>
      <c r="B41" s="49">
        <v>700</v>
      </c>
      <c r="C41" s="50" t="s">
        <v>35</v>
      </c>
      <c r="D41" s="38"/>
      <c r="E41" s="38"/>
      <c r="F41" s="51"/>
      <c r="G41" s="110"/>
      <c r="H41" s="111"/>
    </row>
    <row r="42" spans="1:8" s="44" customFormat="1" ht="12.75" x14ac:dyDescent="0.2">
      <c r="A42" s="13"/>
      <c r="B42" s="25">
        <v>710</v>
      </c>
      <c r="C42" s="52" t="s">
        <v>36</v>
      </c>
      <c r="D42" s="23">
        <v>0</v>
      </c>
      <c r="E42" s="23">
        <v>0</v>
      </c>
      <c r="F42" s="51"/>
      <c r="G42" s="97">
        <v>-927512.1703399393</v>
      </c>
      <c r="H42" s="114" t="s">
        <v>79</v>
      </c>
    </row>
    <row r="43" spans="1:8" s="44" customFormat="1" ht="12.75" x14ac:dyDescent="0.2">
      <c r="A43" s="13"/>
      <c r="B43" s="25">
        <v>720</v>
      </c>
      <c r="C43" s="52" t="s">
        <v>37</v>
      </c>
      <c r="D43" s="23">
        <v>0</v>
      </c>
      <c r="E43" s="23">
        <v>0</v>
      </c>
      <c r="F43" s="51"/>
      <c r="G43" s="97">
        <v>-28528.078913491056</v>
      </c>
      <c r="H43" s="114" t="s">
        <v>80</v>
      </c>
    </row>
    <row r="44" spans="1:8" s="44" customFormat="1" ht="12.75" thickBot="1" x14ac:dyDescent="0.25">
      <c r="A44" s="13"/>
      <c r="B44" s="34">
        <v>790</v>
      </c>
      <c r="C44" s="35" t="s">
        <v>17</v>
      </c>
      <c r="D44" s="36">
        <v>0</v>
      </c>
      <c r="E44" s="36">
        <v>0</v>
      </c>
      <c r="F44" s="51"/>
      <c r="G44" s="110"/>
      <c r="H44" s="111"/>
    </row>
    <row r="45" spans="1:8" s="44" customFormat="1" ht="12" x14ac:dyDescent="0.2">
      <c r="A45" s="13"/>
      <c r="B45" s="53">
        <v>800</v>
      </c>
      <c r="C45" s="54" t="s">
        <v>38</v>
      </c>
      <c r="D45" s="55"/>
      <c r="E45" s="55"/>
      <c r="F45" s="51"/>
      <c r="G45" s="110"/>
      <c r="H45" s="111"/>
    </row>
    <row r="46" spans="1:8" s="44" customFormat="1" ht="12" x14ac:dyDescent="0.2">
      <c r="A46" s="30"/>
      <c r="B46" s="25">
        <v>810</v>
      </c>
      <c r="C46" s="26" t="s">
        <v>39</v>
      </c>
      <c r="D46" s="23">
        <v>59926.14</v>
      </c>
      <c r="E46" s="23">
        <v>0</v>
      </c>
      <c r="F46" s="51"/>
      <c r="G46" s="110"/>
      <c r="H46" s="111"/>
    </row>
    <row r="47" spans="1:8" s="44" customFormat="1" ht="12" x14ac:dyDescent="0.2">
      <c r="A47" s="13"/>
      <c r="B47" s="25">
        <v>820</v>
      </c>
      <c r="C47" s="26" t="s">
        <v>40</v>
      </c>
      <c r="D47" s="23">
        <v>147567.96</v>
      </c>
      <c r="E47" s="23">
        <v>0</v>
      </c>
      <c r="F47" s="51"/>
      <c r="G47" s="110"/>
      <c r="H47" s="111"/>
    </row>
    <row r="48" spans="1:8" s="44" customFormat="1" ht="12" x14ac:dyDescent="0.2">
      <c r="A48" s="13"/>
      <c r="B48" s="25">
        <v>830</v>
      </c>
      <c r="C48" s="26" t="s">
        <v>41</v>
      </c>
      <c r="D48" s="33">
        <v>800</v>
      </c>
      <c r="E48" s="23">
        <v>0</v>
      </c>
      <c r="F48" s="51"/>
      <c r="G48" s="110"/>
      <c r="H48" s="111"/>
    </row>
    <row r="49" spans="1:8" s="44" customFormat="1" ht="12" x14ac:dyDescent="0.2">
      <c r="A49" s="13"/>
      <c r="B49" s="25">
        <v>840</v>
      </c>
      <c r="C49" s="26" t="s">
        <v>42</v>
      </c>
      <c r="D49" s="33">
        <v>0</v>
      </c>
      <c r="E49" s="33">
        <v>0</v>
      </c>
      <c r="F49" s="56">
        <v>0</v>
      </c>
      <c r="G49" s="110"/>
      <c r="H49" s="111"/>
    </row>
    <row r="50" spans="1:8" s="44" customFormat="1" ht="12" x14ac:dyDescent="0.2">
      <c r="A50" s="13"/>
      <c r="B50" s="34">
        <v>890</v>
      </c>
      <c r="C50" s="35" t="s">
        <v>17</v>
      </c>
      <c r="D50" s="36">
        <v>208294.09999999998</v>
      </c>
      <c r="E50" s="47">
        <v>0</v>
      </c>
      <c r="F50" s="51"/>
      <c r="G50" s="110"/>
      <c r="H50" s="111"/>
    </row>
    <row r="51" spans="1:8" s="44" customFormat="1" ht="12" x14ac:dyDescent="0.2">
      <c r="A51" s="13"/>
      <c r="B51" s="37">
        <v>900</v>
      </c>
      <c r="C51" s="29" t="s">
        <v>43</v>
      </c>
      <c r="D51" s="38"/>
      <c r="E51" s="38"/>
      <c r="F51" s="51"/>
      <c r="G51" s="110"/>
      <c r="H51" s="111"/>
    </row>
    <row r="52" spans="1:8" s="44" customFormat="1" ht="12" x14ac:dyDescent="0.2">
      <c r="A52" s="13"/>
      <c r="B52" s="31">
        <v>910</v>
      </c>
      <c r="C52" s="26" t="s">
        <v>44</v>
      </c>
      <c r="D52" s="57">
        <v>1340054.47</v>
      </c>
      <c r="E52" s="33">
        <v>0</v>
      </c>
      <c r="F52" s="51"/>
      <c r="G52" s="110"/>
      <c r="H52" s="111"/>
    </row>
    <row r="53" spans="1:8" s="44" customFormat="1" ht="12" x14ac:dyDescent="0.2">
      <c r="A53" s="13"/>
      <c r="B53" s="25">
        <v>920</v>
      </c>
      <c r="C53" s="58" t="s">
        <v>45</v>
      </c>
      <c r="D53" s="33">
        <v>0</v>
      </c>
      <c r="E53" s="33">
        <v>0</v>
      </c>
      <c r="F53" s="56">
        <v>0</v>
      </c>
      <c r="G53" s="110"/>
      <c r="H53" s="111"/>
    </row>
    <row r="54" spans="1:8" s="44" customFormat="1" ht="12" x14ac:dyDescent="0.2">
      <c r="A54" s="13"/>
      <c r="B54" s="34">
        <v>990</v>
      </c>
      <c r="C54" s="59" t="s">
        <v>17</v>
      </c>
      <c r="D54" s="60">
        <v>1340054.47</v>
      </c>
      <c r="E54" s="47">
        <v>0</v>
      </c>
      <c r="F54" s="51"/>
      <c r="G54" s="110"/>
      <c r="H54" s="115"/>
    </row>
    <row r="55" spans="1:8" s="44" customFormat="1" ht="12" x14ac:dyDescent="0.2">
      <c r="A55" s="13"/>
      <c r="B55" s="37">
        <v>1000</v>
      </c>
      <c r="C55" s="39" t="s">
        <v>46</v>
      </c>
      <c r="D55" s="41"/>
      <c r="E55" s="41"/>
      <c r="F55" s="51"/>
      <c r="G55" s="110"/>
      <c r="H55" s="116"/>
    </row>
    <row r="56" spans="1:8" s="44" customFormat="1" ht="12" x14ac:dyDescent="0.2">
      <c r="A56" s="13"/>
      <c r="B56" s="25">
        <v>1110</v>
      </c>
      <c r="C56" s="26" t="s">
        <v>47</v>
      </c>
      <c r="D56" s="33">
        <v>0</v>
      </c>
      <c r="E56" s="33">
        <v>0</v>
      </c>
      <c r="F56" s="56">
        <v>0</v>
      </c>
      <c r="G56" s="110"/>
      <c r="H56" s="111"/>
    </row>
    <row r="57" spans="1:8" s="44" customFormat="1" ht="12" x14ac:dyDescent="0.2">
      <c r="A57" s="13"/>
      <c r="B57" s="25">
        <v>1120</v>
      </c>
      <c r="C57" s="26" t="s">
        <v>48</v>
      </c>
      <c r="D57" s="33">
        <v>0</v>
      </c>
      <c r="E57" s="33">
        <v>0</v>
      </c>
      <c r="F57" s="56">
        <v>0</v>
      </c>
      <c r="G57" s="110"/>
      <c r="H57" s="111"/>
    </row>
    <row r="58" spans="1:8" s="44" customFormat="1" ht="12" x14ac:dyDescent="0.2">
      <c r="A58" s="13"/>
      <c r="B58" s="25">
        <v>1130</v>
      </c>
      <c r="C58" s="26" t="s">
        <v>49</v>
      </c>
      <c r="D58" s="33">
        <v>0</v>
      </c>
      <c r="E58" s="33">
        <v>0</v>
      </c>
      <c r="F58" s="56">
        <v>0</v>
      </c>
      <c r="G58" s="110"/>
      <c r="H58" s="111"/>
    </row>
    <row r="59" spans="1:8" s="44" customFormat="1" ht="12" x14ac:dyDescent="0.2">
      <c r="A59" s="13"/>
      <c r="B59" s="25">
        <v>1140</v>
      </c>
      <c r="C59" s="26" t="s">
        <v>50</v>
      </c>
      <c r="D59" s="33">
        <v>0</v>
      </c>
      <c r="E59" s="33">
        <v>0</v>
      </c>
      <c r="F59" s="56">
        <v>0</v>
      </c>
      <c r="G59" s="110"/>
      <c r="H59" s="111"/>
    </row>
    <row r="60" spans="1:8" s="44" customFormat="1" ht="12" x14ac:dyDescent="0.2">
      <c r="A60" s="13"/>
      <c r="B60" s="34">
        <v>1190</v>
      </c>
      <c r="C60" s="35" t="s">
        <v>17</v>
      </c>
      <c r="D60" s="36">
        <v>0</v>
      </c>
      <c r="E60" s="47">
        <v>0</v>
      </c>
      <c r="F60" s="51"/>
      <c r="G60" s="110"/>
      <c r="H60" s="111"/>
    </row>
    <row r="61" spans="1:8" s="44" customFormat="1" ht="12" x14ac:dyDescent="0.2">
      <c r="A61" s="13"/>
      <c r="B61" s="37">
        <v>1200</v>
      </c>
      <c r="C61" s="29" t="s">
        <v>51</v>
      </c>
      <c r="D61" s="38"/>
      <c r="E61" s="38"/>
      <c r="F61" s="51"/>
      <c r="G61" s="110"/>
      <c r="H61" s="111"/>
    </row>
    <row r="62" spans="1:8" s="44" customFormat="1" ht="12" x14ac:dyDescent="0.2">
      <c r="A62" s="13"/>
      <c r="B62" s="25">
        <v>1210</v>
      </c>
      <c r="C62" s="26" t="s">
        <v>52</v>
      </c>
      <c r="D62" s="23">
        <v>0</v>
      </c>
      <c r="E62" s="23">
        <v>2.5499999999999998</v>
      </c>
      <c r="F62" s="51"/>
      <c r="G62" s="110"/>
      <c r="H62" s="111"/>
    </row>
    <row r="63" spans="1:8" s="44" customFormat="1" ht="12" x14ac:dyDescent="0.2">
      <c r="A63" s="13"/>
      <c r="B63" s="25">
        <v>1220</v>
      </c>
      <c r="C63" s="26" t="s">
        <v>53</v>
      </c>
      <c r="D63" s="33">
        <v>0</v>
      </c>
      <c r="E63" s="33">
        <v>0</v>
      </c>
      <c r="F63" s="56">
        <v>0</v>
      </c>
      <c r="G63" s="110"/>
      <c r="H63" s="111"/>
    </row>
    <row r="64" spans="1:8" s="44" customFormat="1" ht="12" x14ac:dyDescent="0.2">
      <c r="A64" s="13"/>
      <c r="B64" s="25">
        <v>1230</v>
      </c>
      <c r="C64" s="26" t="s">
        <v>54</v>
      </c>
      <c r="D64" s="33">
        <v>0</v>
      </c>
      <c r="E64" s="33">
        <v>0</v>
      </c>
      <c r="F64" s="56">
        <v>0</v>
      </c>
      <c r="G64" s="110"/>
      <c r="H64" s="111"/>
    </row>
    <row r="65" spans="1:10" s="44" customFormat="1" ht="13.5" thickBot="1" x14ac:dyDescent="0.25">
      <c r="A65" s="13"/>
      <c r="B65" s="34">
        <v>1290</v>
      </c>
      <c r="C65" s="35" t="s">
        <v>17</v>
      </c>
      <c r="D65" s="47">
        <v>0</v>
      </c>
      <c r="E65" s="61">
        <v>2.5499999999999998</v>
      </c>
      <c r="F65" s="51"/>
      <c r="G65" s="104"/>
      <c r="H65" s="117"/>
    </row>
    <row r="66" spans="1:10" s="62" customFormat="1" ht="12.75" x14ac:dyDescent="0.2">
      <c r="A66" s="13"/>
      <c r="B66" s="25">
        <v>1300</v>
      </c>
      <c r="C66" s="22" t="s">
        <v>55</v>
      </c>
      <c r="D66" s="23"/>
      <c r="E66" s="23"/>
      <c r="F66" s="51"/>
      <c r="G66" s="104"/>
      <c r="H66" s="117"/>
    </row>
    <row r="67" spans="1:10" s="44" customFormat="1" x14ac:dyDescent="0.25">
      <c r="A67" s="13"/>
      <c r="B67" s="25">
        <v>1310</v>
      </c>
      <c r="C67" s="26" t="s">
        <v>56</v>
      </c>
      <c r="D67" s="23">
        <v>0</v>
      </c>
      <c r="E67" s="63">
        <v>0</v>
      </c>
      <c r="F67" s="5"/>
      <c r="G67" s="104"/>
      <c r="H67" s="117"/>
    </row>
    <row r="68" spans="1:10" s="44" customFormat="1" ht="12.75" x14ac:dyDescent="0.2">
      <c r="A68" s="13"/>
      <c r="B68" s="34">
        <v>1390</v>
      </c>
      <c r="C68" s="35" t="s">
        <v>17</v>
      </c>
      <c r="D68" s="47">
        <v>0</v>
      </c>
      <c r="E68" s="47">
        <v>0</v>
      </c>
      <c r="F68" s="51"/>
      <c r="G68" s="104"/>
      <c r="H68" s="118" t="s">
        <v>81</v>
      </c>
      <c r="I68" s="119" t="s">
        <v>82</v>
      </c>
    </row>
    <row r="69" spans="1:10" x14ac:dyDescent="0.25">
      <c r="A69" s="13"/>
      <c r="B69" s="34">
        <v>1400</v>
      </c>
      <c r="C69" s="35" t="s">
        <v>57</v>
      </c>
      <c r="D69" s="47">
        <v>0</v>
      </c>
      <c r="E69" s="47">
        <v>1558151.0099999998</v>
      </c>
      <c r="F69" s="64"/>
      <c r="G69" s="104"/>
      <c r="H69" s="120">
        <f>+D40+D50+D54</f>
        <v>1551424.63</v>
      </c>
      <c r="I69" s="121">
        <f>+E40+E65</f>
        <v>3109575.6399999997</v>
      </c>
      <c r="J69" s="137">
        <f>+I69-H69</f>
        <v>1558151.0099999998</v>
      </c>
    </row>
    <row r="70" spans="1:10" x14ac:dyDescent="0.25">
      <c r="A70" s="13"/>
      <c r="B70" s="44"/>
      <c r="C70" s="44"/>
      <c r="D70" s="65"/>
      <c r="E70" s="65"/>
      <c r="G70" s="122"/>
      <c r="H70" s="123"/>
    </row>
    <row r="71" spans="1:10" x14ac:dyDescent="0.25">
      <c r="A71" s="13"/>
      <c r="B71" s="44"/>
      <c r="C71" s="44"/>
      <c r="D71" s="65"/>
      <c r="E71" s="65"/>
      <c r="G71" s="122"/>
      <c r="H71" s="123"/>
    </row>
    <row r="72" spans="1:10" ht="15" x14ac:dyDescent="0.25">
      <c r="A72" s="13"/>
      <c r="B72" s="66">
        <v>1500</v>
      </c>
      <c r="C72" s="67" t="s">
        <v>58</v>
      </c>
      <c r="D72" s="68"/>
      <c r="E72" s="69"/>
      <c r="G72" s="104"/>
      <c r="H72"/>
    </row>
    <row r="73" spans="1:10" ht="15" x14ac:dyDescent="0.25">
      <c r="A73" s="13"/>
      <c r="B73" s="70">
        <v>1510</v>
      </c>
      <c r="C73" s="71" t="s">
        <v>59</v>
      </c>
      <c r="D73" s="72">
        <v>0</v>
      </c>
      <c r="E73" s="72">
        <v>0</v>
      </c>
      <c r="G73" s="99">
        <v>-462931.24426672066</v>
      </c>
      <c r="H73" s="109" t="s">
        <v>83</v>
      </c>
    </row>
    <row r="74" spans="1:10" x14ac:dyDescent="0.25">
      <c r="A74" s="13"/>
      <c r="B74" s="70">
        <v>1520</v>
      </c>
      <c r="C74" s="71" t="s">
        <v>60</v>
      </c>
      <c r="D74" s="72">
        <v>0</v>
      </c>
      <c r="E74" s="72">
        <v>0</v>
      </c>
      <c r="G74" s="124">
        <v>-468259.74185375217</v>
      </c>
      <c r="H74" s="109" t="s">
        <v>84</v>
      </c>
    </row>
    <row r="75" spans="1:10" ht="15" x14ac:dyDescent="0.25">
      <c r="A75" s="13"/>
      <c r="B75" s="73">
        <v>1530</v>
      </c>
      <c r="C75" s="52" t="s">
        <v>61</v>
      </c>
      <c r="D75" s="74">
        <v>0</v>
      </c>
      <c r="E75" s="74">
        <v>0</v>
      </c>
      <c r="G75" s="104"/>
      <c r="H75"/>
    </row>
    <row r="76" spans="1:10" ht="15" x14ac:dyDescent="0.25">
      <c r="A76" s="13"/>
      <c r="B76" s="75">
        <v>1590</v>
      </c>
      <c r="C76" s="76" t="s">
        <v>62</v>
      </c>
      <c r="D76" s="77">
        <v>0</v>
      </c>
      <c r="E76" s="77">
        <v>0</v>
      </c>
      <c r="G76" s="104"/>
      <c r="H76"/>
    </row>
    <row r="77" spans="1:10" ht="15" x14ac:dyDescent="0.25">
      <c r="A77" s="13"/>
      <c r="B77" s="73">
        <v>1600</v>
      </c>
      <c r="C77" s="29" t="s">
        <v>63</v>
      </c>
      <c r="D77" s="78"/>
      <c r="E77" s="79"/>
      <c r="G77" s="104"/>
      <c r="H77"/>
    </row>
    <row r="78" spans="1:10" ht="15" x14ac:dyDescent="0.25">
      <c r="A78" s="13"/>
      <c r="B78" s="73">
        <v>1610</v>
      </c>
      <c r="C78" s="52" t="s">
        <v>3</v>
      </c>
      <c r="D78" s="33">
        <v>0</v>
      </c>
      <c r="E78" s="33">
        <v>0</v>
      </c>
      <c r="F78" s="42">
        <v>0</v>
      </c>
      <c r="G78" s="104"/>
      <c r="H78"/>
    </row>
    <row r="79" spans="1:10" ht="15" x14ac:dyDescent="0.25">
      <c r="A79" s="13"/>
      <c r="B79" s="73">
        <v>1620</v>
      </c>
      <c r="C79" s="52" t="s">
        <v>64</v>
      </c>
      <c r="D79" s="33">
        <v>0</v>
      </c>
      <c r="E79" s="33">
        <v>0</v>
      </c>
      <c r="F79" s="42">
        <v>0</v>
      </c>
      <c r="G79" s="104"/>
      <c r="H79"/>
    </row>
    <row r="80" spans="1:10" ht="15" x14ac:dyDescent="0.25">
      <c r="A80" s="13"/>
      <c r="B80" s="73">
        <v>1630</v>
      </c>
      <c r="C80" s="52" t="s">
        <v>65</v>
      </c>
      <c r="D80" s="33">
        <v>0</v>
      </c>
      <c r="E80" s="33">
        <v>0</v>
      </c>
      <c r="F80" s="42">
        <v>0</v>
      </c>
      <c r="G80" s="104"/>
      <c r="H80"/>
    </row>
    <row r="81" spans="1:13" ht="15" x14ac:dyDescent="0.25">
      <c r="A81" s="13"/>
      <c r="B81" s="80">
        <v>1690</v>
      </c>
      <c r="C81" s="81" t="s">
        <v>17</v>
      </c>
      <c r="D81" s="82">
        <v>0</v>
      </c>
      <c r="E81" s="82">
        <v>0</v>
      </c>
      <c r="G81" s="104"/>
      <c r="H81"/>
    </row>
    <row r="82" spans="1:13" ht="15" x14ac:dyDescent="0.25">
      <c r="A82" s="13"/>
      <c r="B82" s="75">
        <v>1700</v>
      </c>
      <c r="C82" s="83" t="s">
        <v>66</v>
      </c>
      <c r="D82" s="77">
        <v>0</v>
      </c>
      <c r="E82" s="77">
        <v>0</v>
      </c>
      <c r="G82" s="125"/>
      <c r="H82"/>
    </row>
    <row r="83" spans="1:13" ht="15" x14ac:dyDescent="0.25">
      <c r="A83" s="13"/>
      <c r="B83" s="2"/>
      <c r="C83" s="2"/>
      <c r="D83" s="84"/>
      <c r="E83" s="84"/>
      <c r="G83" s="125"/>
      <c r="H83"/>
    </row>
    <row r="84" spans="1:13" ht="15.75" thickBot="1" x14ac:dyDescent="0.3">
      <c r="A84" s="13"/>
      <c r="B84" s="85">
        <v>1800</v>
      </c>
      <c r="C84" s="86" t="s">
        <v>67</v>
      </c>
      <c r="D84" s="87"/>
      <c r="E84" s="88"/>
      <c r="G84" s="104"/>
      <c r="H84" s="126" t="s">
        <v>85</v>
      </c>
    </row>
    <row r="85" spans="1:13" ht="15" thickBot="1" x14ac:dyDescent="0.3">
      <c r="A85" s="13"/>
      <c r="B85" s="89">
        <v>1810</v>
      </c>
      <c r="C85" s="90" t="s">
        <v>68</v>
      </c>
      <c r="D85" s="91">
        <v>29058.79</v>
      </c>
      <c r="E85" s="91">
        <v>1267480.6499999999</v>
      </c>
      <c r="G85" s="127">
        <f>G19+G20+G73</f>
        <v>-1238421.8615310257</v>
      </c>
      <c r="H85" s="128">
        <f>+E85-D85</f>
        <v>1238421.8599999999</v>
      </c>
      <c r="I85" s="121"/>
      <c r="J85" s="121"/>
    </row>
    <row r="86" spans="1:13" ht="15" thickBot="1" x14ac:dyDescent="0.3">
      <c r="A86" s="13"/>
      <c r="B86" s="89">
        <v>1820</v>
      </c>
      <c r="C86" s="90" t="s">
        <v>69</v>
      </c>
      <c r="D86" s="91">
        <v>0</v>
      </c>
      <c r="E86" s="91">
        <v>1424299.99</v>
      </c>
      <c r="G86" s="127">
        <f>G42+G43+G74</f>
        <v>-1424299.9911071826</v>
      </c>
      <c r="H86" s="129" t="s">
        <v>86</v>
      </c>
    </row>
    <row r="87" spans="1:13" ht="15.75" thickBot="1" x14ac:dyDescent="0.3">
      <c r="A87" s="13"/>
      <c r="B87" s="92">
        <v>1830</v>
      </c>
      <c r="C87" s="26" t="s">
        <v>56</v>
      </c>
      <c r="D87" s="93">
        <v>0</v>
      </c>
      <c r="E87" s="93">
        <v>0</v>
      </c>
      <c r="G87" s="130"/>
      <c r="H87"/>
    </row>
    <row r="88" spans="1:13" x14ac:dyDescent="0.25">
      <c r="A88" s="13"/>
      <c r="B88" s="80">
        <v>1790</v>
      </c>
      <c r="C88" s="81" t="s">
        <v>17</v>
      </c>
      <c r="D88" s="82">
        <v>29058.79</v>
      </c>
      <c r="E88" s="82">
        <v>2691780.6399999997</v>
      </c>
      <c r="G88" s="131">
        <f>+E89-D89</f>
        <v>2662721.8499999996</v>
      </c>
    </row>
    <row r="89" spans="1:13" x14ac:dyDescent="0.25">
      <c r="A89" s="13"/>
      <c r="B89" s="80">
        <v>1800</v>
      </c>
      <c r="C89" s="81" t="s">
        <v>70</v>
      </c>
      <c r="D89" s="82">
        <v>0</v>
      </c>
      <c r="E89" s="82">
        <v>2662721.8499999996</v>
      </c>
    </row>
    <row r="96" spans="1:13" ht="15" x14ac:dyDescent="0.25">
      <c r="I96" s="101" t="s">
        <v>75</v>
      </c>
      <c r="J96" s="102"/>
      <c r="L96" s="138">
        <v>-28528.078913491056</v>
      </c>
      <c r="M96" s="132" t="s">
        <v>87</v>
      </c>
    </row>
    <row r="97" spans="9:14" ht="15" x14ac:dyDescent="0.25">
      <c r="I97" s="101" t="s">
        <v>71</v>
      </c>
      <c r="J97" s="102"/>
      <c r="L97" s="138">
        <v>-441230.03482761106</v>
      </c>
      <c r="M97" s="133" t="s">
        <v>88</v>
      </c>
    </row>
    <row r="98" spans="9:14" ht="15" x14ac:dyDescent="0.25">
      <c r="I98" s="101" t="s">
        <v>72</v>
      </c>
      <c r="J98" s="102"/>
      <c r="L98" s="138">
        <v>-27029.707026141161</v>
      </c>
      <c r="M98" s="134">
        <f>+L97+L98</f>
        <v>-468259.74185375223</v>
      </c>
    </row>
    <row r="99" spans="9:14" ht="15" x14ac:dyDescent="0.25">
      <c r="I99" s="101" t="s">
        <v>73</v>
      </c>
      <c r="J99" s="102"/>
      <c r="L99" s="138">
        <v>-834284.13158640685</v>
      </c>
      <c r="M99" s="135" t="s">
        <v>89</v>
      </c>
    </row>
    <row r="100" spans="9:14" ht="15" x14ac:dyDescent="0.25">
      <c r="I100" s="98" t="s">
        <v>74</v>
      </c>
      <c r="J100" s="100"/>
      <c r="L100" s="138">
        <v>-93228.038753532266</v>
      </c>
      <c r="M100" s="136">
        <f>+L99+L100</f>
        <v>-927512.17033993907</v>
      </c>
      <c r="N100" s="139"/>
    </row>
    <row r="101" spans="9:14" x14ac:dyDescent="0.25">
      <c r="L101" s="138">
        <v>-1424299.9911071826</v>
      </c>
    </row>
  </sheetData>
  <mergeCells count="3">
    <mergeCell ref="B2:E2"/>
    <mergeCell ref="B3:E3"/>
    <mergeCell ref="B8:E8"/>
  </mergeCells>
  <conditionalFormatting sqref="I96:I99">
    <cfRule type="containsText" dxfId="0" priority="1" operator="containsText" text="Total">
      <formula>NOT(ISERROR(SEARCH("Total",I96)))</formula>
    </cfRule>
  </conditionalFormatting>
  <printOptions horizontalCentered="1"/>
  <pageMargins left="0.25" right="0.25" top="0.75" bottom="0.75" header="0.3" footer="0.3"/>
  <pageSetup fitToHeight="0" orientation="portrait" r:id="rId1"/>
  <headerFooter alignWithMargins="0"/>
  <rowBreaks count="1" manualBreakCount="1">
    <brk id="40" max="5" man="1"/>
  </rowBreaks>
  <drawing r:id="rId2"/>
</worksheet>
</file>

<file path=docMetadata/LabelInfo.xml><?xml version="1.0" encoding="utf-8"?>
<clbl:labelList xmlns:clbl="http://schemas.microsoft.com/office/2020/mipLabelMetadata">
  <clbl:label id="{c7db7d26-61fa-458e-b725-4336ee8fcad0}" enabled="0" method="" siteId="{c7db7d26-61fa-458e-b725-4336ee8fcad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DTER-CRI</vt:lpstr>
      <vt:lpstr>'DTER-CRI'!Área_de_impresión</vt:lpstr>
      <vt:lpstr>'DTER-CRI'!Títulos_a_imprimir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Bustamante Marín Nelly</cp:lastModifiedBy>
  <dcterms:created xsi:type="dcterms:W3CDTF">2025-07-08T17:20:19Z</dcterms:created>
  <dcterms:modified xsi:type="dcterms:W3CDTF">2025-07-24T14:45:15Z</dcterms:modified>
</cp:coreProperties>
</file>