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2. DTER/07. Julio 2025/"/>
    </mc:Choice>
  </mc:AlternateContent>
  <xr:revisionPtr revIDLastSave="2" documentId="8_{7C7AA650-A305-4988-89F5-222D26C4AD86}" xr6:coauthVersionLast="47" xr6:coauthVersionMax="47" xr10:uidLastSave="{677AC66B-2219-4F5D-BB6D-3B233848279C}"/>
  <bookViews>
    <workbookView xWindow="-120" yWindow="-120" windowWidth="29040" windowHeight="15720" activeTab="1" xr2:uid="{714F2FA8-2164-4497-BE21-2EDE6BF7E31A}"/>
  </bookViews>
  <sheets>
    <sheet name="PORTADA" sheetId="2" r:id="rId1"/>
    <sheet name="DTER-CRI" sheetId="3" r:id="rId2"/>
  </sheets>
  <definedNames>
    <definedName name="amy" localSheetId="1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1">#REF!</definedName>
    <definedName name="CARGO">#REF!</definedName>
    <definedName name="comp">#REF!</definedName>
    <definedName name="dcri" localSheetId="1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1">'DTER-CRI'!#REF!</definedName>
    <definedName name="PAIS" localSheetId="1">#REF!</definedName>
    <definedName name="PAIS">#REF!</definedName>
    <definedName name="PAIS2">#REF!</definedName>
    <definedName name="pro" localSheetId="1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1">OFFSET(#REF!,0,0,COUNTA(#REF!),COUNTA(#REF!))</definedName>
    <definedName name="siim">OFFSET(#REF!,0,0,COUNTA(#REF!),COUNTA(#REF!))</definedName>
    <definedName name="_xlnm.Print_Titles" localSheetId="1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3" l="1"/>
  <c r="M98" i="3"/>
  <c r="L101" i="3"/>
  <c r="G88" i="3"/>
  <c r="G85" i="3"/>
  <c r="G40" i="3"/>
  <c r="H85" i="3"/>
  <c r="G86" i="3"/>
  <c r="I69" i="3"/>
  <c r="J69" i="3" s="1"/>
  <c r="H69" i="3"/>
  <c r="H40" i="3"/>
</calcChain>
</file>

<file path=xl/sharedStrings.xml><?xml version="1.0" encoding="utf-8"?>
<sst xmlns="http://schemas.openxmlformats.org/spreadsheetml/2006/main" count="168" uniqueCount="145">
  <si>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</si>
  <si>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</si>
  <si>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</si>
  <si>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</si>
  <si>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</si>
  <si>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</si>
  <si>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</si>
  <si>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</si>
  <si>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</si>
  <si>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</si>
  <si>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</si>
  <si>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01/07/2025 al 31/07/2025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</si>
  <si>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</si>
  <si>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</si>
  <si>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</si>
  <si>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</si>
  <si>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</si>
  <si>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</si>
  <si>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</si>
  <si>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</si>
  <si>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</si>
  <si>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</si>
  <si>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</si>
  <si>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</si>
  <si>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</si>
  <si>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</si>
  <si>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</si>
  <si>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</si>
  <si>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</si>
  <si>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</si>
  <si>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</si>
  <si>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</si>
  <si>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</si>
  <si>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</si>
  <si>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</si>
  <si>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</si>
  <si>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</si>
  <si>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</si>
  <si>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</si>
  <si>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</si>
  <si>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</si>
  <si>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</si>
  <si>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</si>
  <si>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</si>
  <si>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</si>
  <si>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</si>
  <si>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</si>
  <si>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</si>
  <si>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</si>
  <si>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</si>
  <si>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</si>
  <si>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</si>
  <si>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</si>
  <si>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</si>
  <si>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</si>
  <si>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</si>
  <si>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</si>
  <si>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</si>
  <si>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</si>
  <si>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</si>
  <si>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</si>
  <si>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01/07/2025 al 31/07/2025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</si>
  <si>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</si>
  <si>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</si>
  <si>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</si>
  <si>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</si>
  <si>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</si>
  <si>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</si>
  <si>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</si>
  <si>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</si>
  <si>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</si>
  <si>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</si>
  <si>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</si>
  <si>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</si>
  <si>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</si>
  <si>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</si>
  <si>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Junio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</si>
  <si>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</si>
  <si>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</si>
  <si>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</si>
  <si>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</si>
  <si>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</si>
  <si>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</si>
  <si>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</si>
  <si>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</si>
  <si>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</si>
  <si>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</si>
  <si>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</si>
  <si>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</si>
  <si>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</si>
  <si>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</si>
  <si>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</si>
  <si>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</si>
  <si>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</si>
  <si>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Junio 2025</t>
  </si>
  <si>
    <t>Cargos por Servicios de Operación del Sistema - Junio 2025</t>
  </si>
  <si>
    <t>Cargo por Enlace</t>
  </si>
  <si>
    <t>Interés por Mora cargos</t>
  </si>
  <si>
    <t>CARGO COMPLEMENTARIO:</t>
  </si>
  <si>
    <t>Cargo Complementario a cobrar - Junio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</si>
  <si>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</si>
  <si>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</si>
  <si>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</si>
  <si>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</si>
  <si>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</si>
  <si>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</si>
  <si>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</si>
  <si>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</si>
  <si>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</si>
  <si>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</si>
  <si>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</si>
  <si>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</si>
  <si>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</si>
  <si>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</si>
  <si>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</si>
  <si>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</si>
  <si>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</si>
  <si>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</si>
  <si>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</si>
  <si>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</si>
  <si>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</si>
  <si>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</si>
  <si>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</si>
  <si>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</si>
  <si>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</si>
  <si>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</si>
  <si>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</si>
  <si>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</si>
  <si>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</si>
  <si>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</si>
  <si>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</si>
  <si>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</si>
  <si>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</si>
  <si>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</si>
  <si>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</si>
  <si>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</si>
  <si>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Cargos</t>
  </si>
  <si>
    <t>Abonos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</si>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</sst>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76" formatCode="_-* #,##0.00\ &quot;Pts&quot;_-;\-* #,##0.00\ &quot;Pts&quot;_-;_-* &quot;-&quot;??\ &quot;Pts&quot;_-;_-@_-"/>
    <numFmt numFmtId="182" formatCode="#,##0.00000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  <font>
      <sz val="11"/>
      <color rgb="FF000000"/>
      <name val="Aptos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theme="8" tint="0.39997558519241921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4" fillId="0" borderId="0"/>
    <xf numFmtId="166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4" fillId="2" borderId="0" xfId="1" applyFont="1" applyFill="1"/>
    <xf numFmtId="0" fontId="3" fillId="2" borderId="0" xfId="1" applyFill="1"/>
    <xf numFmtId="0" fontId="3" fillId="0" borderId="0" xfId="1"/>
    <xf numFmtId="14" fontId="4" fillId="2" borderId="0" xfId="1" applyNumberFormat="1" applyFont="1" applyFill="1"/>
    <xf numFmtId="0" fontId="7" fillId="2" borderId="0" xfId="1" applyFont="1" applyFill="1" applyAlignment="1">
      <alignment horizontal="right"/>
    </xf>
    <xf numFmtId="167" fontId="7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left"/>
    </xf>
    <xf numFmtId="0" fontId="8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2" fillId="2" borderId="0" xfId="1" applyFont="1" applyFill="1"/>
    <xf numFmtId="49" fontId="13" fillId="2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13" fillId="3" borderId="0" xfId="1" applyFont="1" applyFill="1" applyAlignment="1">
      <alignment horizontal="left" wrapText="1"/>
    </xf>
    <xf numFmtId="0" fontId="14" fillId="2" borderId="0" xfId="2" applyFont="1" applyFill="1"/>
    <xf numFmtId="49" fontId="13" fillId="2" borderId="0" xfId="1" applyNumberFormat="1" applyFont="1" applyFill="1" applyAlignment="1">
      <alignment horizontal="right" vertical="top" wrapText="1"/>
    </xf>
    <xf numFmtId="49" fontId="13" fillId="4" borderId="0" xfId="1" applyNumberFormat="1" applyFont="1" applyFill="1" applyAlignment="1">
      <alignment horizontal="right" vertical="center" wrapText="1"/>
    </xf>
    <xf numFmtId="0" fontId="14" fillId="2" borderId="0" xfId="1" applyFont="1" applyFill="1"/>
    <xf numFmtId="0" fontId="15" fillId="2" borderId="0" xfId="1" applyFont="1" applyFill="1"/>
    <xf numFmtId="168" fontId="3" fillId="2" borderId="0" xfId="1" applyNumberFormat="1" applyFill="1"/>
    <xf numFmtId="0" fontId="16" fillId="0" borderId="0" xfId="1" applyFont="1"/>
    <xf numFmtId="0" fontId="17" fillId="0" borderId="0" xfId="1" applyFont="1"/>
    <xf numFmtId="0" fontId="18" fillId="2" borderId="0" xfId="1" applyFont="1" applyFill="1"/>
    <xf numFmtId="0" fontId="10" fillId="2" borderId="0" xfId="1" applyFont="1" applyFill="1"/>
    <xf numFmtId="0" fontId="3" fillId="2" borderId="0" xfId="1" applyFill="1" applyAlignment="1">
      <alignment horizontal="right"/>
    </xf>
    <xf numFmtId="168" fontId="3" fillId="2" borderId="0" xfId="1" applyNumberFormat="1" applyFill="1" applyAlignment="1">
      <alignment horizontal="center"/>
    </xf>
    <xf numFmtId="0" fontId="15" fillId="2" borderId="1" xfId="1" applyFont="1" applyFill="1" applyBorder="1"/>
    <xf numFmtId="0" fontId="16" fillId="0" borderId="5" xfId="1" applyFont="1" applyBorder="1"/>
    <xf numFmtId="0" fontId="19" fillId="2" borderId="0" xfId="1" applyFont="1" applyFill="1"/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168" fontId="20" fillId="6" borderId="7" xfId="1" applyNumberFormat="1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top" wrapText="1"/>
    </xf>
    <xf numFmtId="0" fontId="20" fillId="2" borderId="8" xfId="1" applyFont="1" applyFill="1" applyBorder="1" applyAlignment="1">
      <alignment vertical="top" wrapText="1"/>
    </xf>
    <xf numFmtId="168" fontId="20" fillId="2" borderId="9" xfId="1" applyNumberFormat="1" applyFont="1" applyFill="1" applyBorder="1" applyAlignment="1">
      <alignment vertical="top" wrapText="1"/>
    </xf>
    <xf numFmtId="168" fontId="20" fillId="2" borderId="10" xfId="1" applyNumberFormat="1" applyFont="1" applyFill="1" applyBorder="1" applyAlignment="1">
      <alignment vertical="top" wrapText="1"/>
    </xf>
    <xf numFmtId="0" fontId="21" fillId="4" borderId="11" xfId="1" applyFont="1" applyFill="1" applyBorder="1" applyAlignment="1">
      <alignment horizontal="center" vertical="top" wrapText="1"/>
    </xf>
    <xf numFmtId="0" fontId="20" fillId="4" borderId="11" xfId="1" applyFont="1" applyFill="1" applyBorder="1" applyAlignment="1">
      <alignment vertical="top" wrapText="1"/>
    </xf>
    <xf numFmtId="168" fontId="21" fillId="4" borderId="12" xfId="1" applyNumberFormat="1" applyFont="1" applyFill="1" applyBorder="1" applyAlignment="1">
      <alignment horizontal="right" vertical="top" wrapText="1"/>
    </xf>
    <xf numFmtId="0" fontId="19" fillId="2" borderId="0" xfId="1" applyFont="1" applyFill="1" applyAlignment="1">
      <alignment wrapText="1"/>
    </xf>
    <xf numFmtId="0" fontId="21" fillId="4" borderId="12" xfId="1" applyFont="1" applyFill="1" applyBorder="1" applyAlignment="1">
      <alignment horizontal="center" vertical="top" wrapText="1"/>
    </xf>
    <xf numFmtId="0" fontId="21" fillId="4" borderId="12" xfId="1" applyFont="1" applyFill="1" applyBorder="1" applyAlignment="1">
      <alignment vertical="top" wrapText="1"/>
    </xf>
    <xf numFmtId="0" fontId="16" fillId="0" borderId="0" xfId="1" applyFont="1" applyAlignment="1">
      <alignment wrapText="1"/>
    </xf>
    <xf numFmtId="0" fontId="3" fillId="0" borderId="0" xfId="1" applyAlignment="1">
      <alignment wrapText="1"/>
    </xf>
    <xf numFmtId="0" fontId="20" fillId="4" borderId="12" xfId="1" applyFont="1" applyFill="1" applyBorder="1" applyAlignment="1">
      <alignment vertical="top" wrapText="1"/>
    </xf>
    <xf numFmtId="0" fontId="19" fillId="0" borderId="0" xfId="1" applyFont="1"/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Border="1" applyAlignment="1">
      <alignment vertical="top" wrapText="1"/>
    </xf>
    <xf numFmtId="168" fontId="21" fillId="0" borderId="12" xfId="1" applyNumberFormat="1" applyFont="1" applyBorder="1" applyAlignment="1">
      <alignment horizontal="right" vertical="top" wrapText="1"/>
    </xf>
    <xf numFmtId="0" fontId="20" fillId="6" borderId="13" xfId="1" applyFont="1" applyFill="1" applyBorder="1" applyAlignment="1">
      <alignment horizontal="center" vertical="top" wrapText="1"/>
    </xf>
    <xf numFmtId="0" fontId="20" fillId="6" borderId="14" xfId="1" applyFont="1" applyFill="1" applyBorder="1" applyAlignment="1">
      <alignment vertical="top" wrapText="1"/>
    </xf>
    <xf numFmtId="168" fontId="20" fillId="6" borderId="14" xfId="1" applyNumberFormat="1" applyFont="1" applyFill="1" applyBorder="1" applyAlignment="1">
      <alignment horizontal="right" vertical="top" wrapText="1"/>
    </xf>
    <xf numFmtId="0" fontId="20" fillId="4" borderId="12" xfId="1" applyFont="1" applyFill="1" applyBorder="1" applyAlignment="1">
      <alignment horizontal="center" vertical="top" wrapText="1"/>
    </xf>
    <xf numFmtId="168" fontId="20" fillId="4" borderId="12" xfId="1" applyNumberFormat="1" applyFont="1" applyFill="1" applyBorder="1" applyAlignment="1">
      <alignment horizontal="right" vertical="top" wrapText="1"/>
    </xf>
    <xf numFmtId="0" fontId="20" fillId="2" borderId="12" xfId="1" applyFont="1" applyFill="1" applyBorder="1" applyAlignment="1">
      <alignment vertical="top" wrapText="1"/>
    </xf>
    <xf numFmtId="168" fontId="21" fillId="2" borderId="12" xfId="1" applyNumberFormat="1" applyFont="1" applyFill="1" applyBorder="1" applyAlignment="1">
      <alignment horizontal="right" vertical="top" wrapText="1"/>
    </xf>
    <xf numFmtId="168" fontId="20" fillId="2" borderId="12" xfId="1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8" fontId="22" fillId="0" borderId="0" xfId="1" applyNumberFormat="1" applyFont="1"/>
    <xf numFmtId="0" fontId="21" fillId="0" borderId="0" xfId="1" applyFont="1"/>
    <xf numFmtId="0" fontId="20" fillId="6" borderId="14" xfId="1" applyFont="1" applyFill="1" applyBorder="1" applyAlignment="1">
      <alignment horizontal="left" vertical="top" wrapText="1"/>
    </xf>
    <xf numFmtId="4" fontId="20" fillId="6" borderId="14" xfId="1" applyNumberFormat="1" applyFont="1" applyFill="1" applyBorder="1" applyAlignment="1">
      <alignment horizontal="left" vertical="top" wrapText="1"/>
    </xf>
    <xf numFmtId="168" fontId="20" fillId="6" borderId="15" xfId="1" applyNumberFormat="1" applyFont="1" applyFill="1" applyBorder="1" applyAlignment="1">
      <alignment horizontal="right" vertical="top" wrapText="1"/>
    </xf>
    <xf numFmtId="168" fontId="23" fillId="0" borderId="0" xfId="1" applyNumberFormat="1" applyFont="1"/>
    <xf numFmtId="0" fontId="20" fillId="0" borderId="12" xfId="1" applyFont="1" applyBorder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2" fillId="0" borderId="0" xfId="1" applyFont="1"/>
    <xf numFmtId="0" fontId="21" fillId="4" borderId="16" xfId="1" applyFont="1" applyFill="1" applyBorder="1" applyAlignment="1">
      <alignment vertical="top" wrapText="1"/>
    </xf>
    <xf numFmtId="0" fontId="20" fillId="4" borderId="11" xfId="1" applyFont="1" applyFill="1" applyBorder="1" applyAlignment="1">
      <alignment horizontal="center" vertical="top" wrapText="1"/>
    </xf>
    <xf numFmtId="0" fontId="20" fillId="2" borderId="11" xfId="1" applyFont="1" applyFill="1" applyBorder="1" applyAlignment="1">
      <alignment vertical="top" wrapText="1"/>
    </xf>
    <xf numFmtId="168" fontId="21" fillId="4" borderId="11" xfId="1" applyNumberFormat="1" applyFont="1" applyFill="1" applyBorder="1" applyAlignment="1">
      <alignment horizontal="right" vertical="top" wrapText="1"/>
    </xf>
    <xf numFmtId="165" fontId="22" fillId="0" borderId="0" xfId="1" applyNumberFormat="1" applyFont="1"/>
    <xf numFmtId="168" fontId="21" fillId="0" borderId="12" xfId="1" applyNumberFormat="1" applyFont="1" applyBorder="1" applyAlignment="1">
      <alignment horizontal="right" vertical="top"/>
    </xf>
    <xf numFmtId="0" fontId="21" fillId="4" borderId="0" xfId="1" applyFont="1" applyFill="1" applyAlignment="1">
      <alignment vertical="top" wrapText="1"/>
    </xf>
    <xf numFmtId="0" fontId="20" fillId="6" borderId="13" xfId="1" applyFont="1" applyFill="1" applyBorder="1" applyAlignment="1">
      <alignment vertical="top" wrapText="1"/>
    </xf>
    <xf numFmtId="168" fontId="20" fillId="6" borderId="17" xfId="1" applyNumberFormat="1" applyFont="1" applyFill="1" applyBorder="1" applyAlignment="1">
      <alignment horizontal="right" vertical="top" wrapText="1"/>
    </xf>
    <xf numFmtId="168" fontId="20" fillId="6" borderId="18" xfId="1" applyNumberFormat="1" applyFont="1" applyFill="1" applyBorder="1" applyAlignment="1">
      <alignment horizontal="right" vertical="top" wrapText="1"/>
    </xf>
    <xf numFmtId="0" fontId="21" fillId="4" borderId="0" xfId="1" applyFont="1" applyFill="1"/>
    <xf numFmtId="168" fontId="21" fillId="4" borderId="19" xfId="1" applyNumberFormat="1" applyFont="1" applyFill="1" applyBorder="1" applyAlignment="1">
      <alignment horizontal="right" vertical="top" wrapText="1"/>
    </xf>
    <xf numFmtId="168" fontId="16" fillId="0" borderId="0" xfId="1" applyNumberFormat="1" applyFont="1"/>
    <xf numFmtId="168" fontId="21" fillId="0" borderId="0" xfId="1" applyNumberFormat="1" applyFont="1"/>
    <xf numFmtId="0" fontId="20" fillId="4" borderId="20" xfId="1" applyFont="1" applyFill="1" applyBorder="1" applyAlignment="1">
      <alignment horizontal="center" vertical="top" wrapText="1"/>
    </xf>
    <xf numFmtId="0" fontId="20" fillId="4" borderId="20" xfId="1" applyFont="1" applyFill="1" applyBorder="1" applyAlignment="1">
      <alignment vertical="top" wrapText="1"/>
    </xf>
    <xf numFmtId="168" fontId="20" fillId="4" borderId="21" xfId="1" applyNumberFormat="1" applyFont="1" applyFill="1" applyBorder="1" applyAlignment="1">
      <alignment horizontal="right" vertical="top" wrapText="1"/>
    </xf>
    <xf numFmtId="168" fontId="20" fillId="4" borderId="20" xfId="1" applyNumberFormat="1" applyFont="1" applyFill="1" applyBorder="1" applyAlignment="1">
      <alignment horizontal="right" vertical="top" wrapText="1"/>
    </xf>
    <xf numFmtId="0" fontId="20" fillId="0" borderId="16" xfId="1" applyFont="1" applyBorder="1" applyAlignment="1">
      <alignment horizontal="center" vertical="top" wrapText="1"/>
    </xf>
    <xf numFmtId="0" fontId="21" fillId="0" borderId="16" xfId="1" applyFont="1" applyBorder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top" wrapText="1"/>
    </xf>
    <xf numFmtId="0" fontId="20" fillId="4" borderId="16" xfId="1" applyFont="1" applyFill="1" applyBorder="1" applyAlignment="1">
      <alignment horizontal="center" vertical="top" wrapText="1"/>
    </xf>
    <xf numFmtId="168" fontId="21" fillId="4" borderId="22" xfId="1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center" vertical="top" wrapText="1"/>
    </xf>
    <xf numFmtId="0" fontId="20" fillId="6" borderId="23" xfId="1" applyFont="1" applyFill="1" applyBorder="1" applyAlignment="1">
      <alignment vertical="top" wrapText="1"/>
    </xf>
    <xf numFmtId="168" fontId="20" fillId="6" borderId="23" xfId="1" applyNumberFormat="1" applyFont="1" applyFill="1" applyBorder="1" applyAlignment="1">
      <alignment horizontal="right" vertical="top" wrapText="1"/>
    </xf>
    <xf numFmtId="168" fontId="20" fillId="4" borderId="0" xfId="1" applyNumberFormat="1" applyFont="1" applyFill="1" applyAlignment="1">
      <alignment horizontal="right" vertical="top" wrapText="1"/>
    </xf>
    <xf numFmtId="168" fontId="3" fillId="0" borderId="20" xfId="1" applyNumberFormat="1" applyBorder="1"/>
    <xf numFmtId="0" fontId="20" fillId="7" borderId="24" xfId="3" applyFont="1" applyFill="1" applyBorder="1" applyAlignment="1">
      <alignment horizontal="center" vertical="top" wrapText="1"/>
    </xf>
    <xf numFmtId="0" fontId="20" fillId="7" borderId="24" xfId="3" applyFont="1" applyFill="1" applyBorder="1" applyAlignment="1">
      <alignment horizontal="left" vertical="top" wrapText="1"/>
    </xf>
    <xf numFmtId="168" fontId="20" fillId="7" borderId="24" xfId="3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left" vertical="top" wrapText="1"/>
    </xf>
    <xf numFmtId="168" fontId="3" fillId="0" borderId="0" xfId="1" applyNumberFormat="1"/>
    <xf numFmtId="0" fontId="20" fillId="8" borderId="25" xfId="3" applyFont="1" applyFill="1" applyBorder="1" applyAlignment="1">
      <alignment horizontal="center" vertical="top" wrapText="1"/>
    </xf>
    <xf numFmtId="0" fontId="20" fillId="8" borderId="25" xfId="3" applyFont="1" applyFill="1" applyBorder="1" applyAlignment="1">
      <alignment horizontal="left" vertical="top" wrapText="1"/>
    </xf>
    <xf numFmtId="168" fontId="20" fillId="8" borderId="26" xfId="3" applyNumberFormat="1" applyFont="1" applyFill="1" applyBorder="1" applyAlignment="1">
      <alignment horizontal="right" vertical="top" wrapText="1"/>
    </xf>
    <xf numFmtId="168" fontId="20" fillId="8" borderId="25" xfId="3" applyNumberFormat="1" applyFont="1" applyFill="1" applyBorder="1" applyAlignment="1">
      <alignment horizontal="right" vertical="top" wrapText="1"/>
    </xf>
    <xf numFmtId="0" fontId="21" fillId="8" borderId="27" xfId="3" applyFont="1" applyFill="1" applyBorder="1" applyAlignment="1">
      <alignment horizontal="center" vertical="top" wrapText="1"/>
    </xf>
    <xf numFmtId="0" fontId="21" fillId="8" borderId="0" xfId="3" applyFont="1" applyFill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center" wrapText="1"/>
    </xf>
    <xf numFmtId="0" fontId="21" fillId="9" borderId="27" xfId="3" applyFont="1" applyFill="1" applyBorder="1" applyAlignment="1">
      <alignment horizontal="center" vertical="top" wrapText="1"/>
    </xf>
    <xf numFmtId="168" fontId="21" fillId="9" borderId="27" xfId="3" applyNumberFormat="1" applyFont="1" applyFill="1" applyBorder="1" applyAlignment="1">
      <alignment horizontal="right" vertical="top" wrapText="1"/>
    </xf>
    <xf numFmtId="0" fontId="25" fillId="2" borderId="0" xfId="1" applyFont="1" applyFill="1"/>
    <xf numFmtId="0" fontId="26" fillId="2" borderId="0" xfId="1" applyFont="1" applyFill="1"/>
    <xf numFmtId="168" fontId="26" fillId="2" borderId="0" xfId="1" applyNumberFormat="1" applyFont="1" applyFill="1"/>
    <xf numFmtId="0" fontId="3" fillId="4" borderId="0" xfId="1" applyFill="1"/>
    <xf numFmtId="168" fontId="3" fillId="4" borderId="0" xfId="1" applyNumberFormat="1" applyFill="1"/>
    <xf numFmtId="0" fontId="10" fillId="4" borderId="0" xfId="1" applyFont="1" applyFill="1"/>
    <xf numFmtId="168" fontId="1" fillId="4" borderId="0" xfId="8" applyNumberFormat="1" applyFill="1"/>
    <xf numFmtId="168" fontId="10" fillId="4" borderId="0" xfId="1" applyNumberFormat="1" applyFont="1" applyFill="1"/>
    <xf numFmtId="0" fontId="27" fillId="10" borderId="0" xfId="1" applyFont="1" applyFill="1"/>
    <xf numFmtId="168" fontId="27" fillId="10" borderId="0" xfId="1" applyNumberFormat="1" applyFont="1" applyFill="1"/>
    <xf numFmtId="0" fontId="10" fillId="11" borderId="28" xfId="0" applyFont="1" applyFill="1" applyBorder="1"/>
    <xf numFmtId="0" fontId="3" fillId="12" borderId="29" xfId="0" applyFont="1" applyFill="1" applyBorder="1"/>
    <xf numFmtId="0" fontId="3" fillId="12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12" borderId="29" xfId="0" applyNumberFormat="1" applyFont="1" applyFill="1" applyBorder="1"/>
    <xf numFmtId="4" fontId="3" fillId="0" borderId="0" xfId="0" applyNumberFormat="1" applyFont="1"/>
    <xf numFmtId="0" fontId="10" fillId="13" borderId="0" xfId="0" applyFont="1" applyFill="1"/>
    <xf numFmtId="0" fontId="21" fillId="12" borderId="29" xfId="0" applyFont="1" applyFill="1" applyBorder="1"/>
    <xf numFmtId="0" fontId="21" fillId="0" borderId="0" xfId="0" applyFont="1"/>
    <xf numFmtId="4" fontId="21" fillId="14" borderId="29" xfId="0" applyNumberFormat="1" applyFont="1" applyFill="1" applyBorder="1"/>
    <xf numFmtId="4" fontId="21" fillId="14" borderId="0" xfId="0" applyNumberFormat="1" applyFont="1" applyFill="1"/>
    <xf numFmtId="0" fontId="20" fillId="13" borderId="0" xfId="0" applyFont="1" applyFill="1"/>
    <xf numFmtId="43" fontId="21" fillId="14" borderId="0" xfId="16" applyFont="1" applyFill="1"/>
    <xf numFmtId="43" fontId="21" fillId="15" borderId="0" xfId="0" applyNumberFormat="1" applyFont="1" applyFill="1"/>
    <xf numFmtId="0" fontId="3" fillId="0" borderId="0" xfId="0" applyFont="1"/>
    <xf numFmtId="0" fontId="3" fillId="14" borderId="0" xfId="0" applyFont="1" applyFill="1"/>
    <xf numFmtId="0" fontId="21" fillId="14" borderId="0" xfId="1" applyFont="1" applyFill="1"/>
    <xf numFmtId="4" fontId="10" fillId="0" borderId="0" xfId="0" applyNumberFormat="1" applyFont="1"/>
    <xf numFmtId="4" fontId="3" fillId="0" borderId="0" xfId="1" applyNumberFormat="1"/>
    <xf numFmtId="4" fontId="10" fillId="16" borderId="0" xfId="1" applyNumberFormat="1" applyFont="1" applyFill="1"/>
    <xf numFmtId="166" fontId="3" fillId="12" borderId="29" xfId="4" applyFont="1" applyFill="1" applyBorder="1"/>
    <xf numFmtId="0" fontId="10" fillId="0" borderId="0" xfId="0" applyFont="1"/>
    <xf numFmtId="166" fontId="10" fillId="12" borderId="29" xfId="4" applyFont="1" applyFill="1" applyBorder="1"/>
    <xf numFmtId="166" fontId="10" fillId="12" borderId="29" xfId="0" applyNumberFormat="1" applyFont="1" applyFill="1" applyBorder="1"/>
    <xf numFmtId="0" fontId="2" fillId="17" borderId="0" xfId="0" applyFont="1" applyFill="1" applyAlignment="1">
      <alignment horizontal="right"/>
    </xf>
    <xf numFmtId="166" fontId="10" fillId="14" borderId="30" xfId="0" applyNumberFormat="1" applyFont="1" applyFill="1" applyBorder="1"/>
    <xf numFmtId="166" fontId="10" fillId="17" borderId="31" xfId="0" applyNumberFormat="1" applyFont="1" applyFill="1" applyBorder="1"/>
    <xf numFmtId="166" fontId="10" fillId="17" borderId="28" xfId="0" applyNumberFormat="1" applyFont="1" applyFill="1" applyBorder="1" applyAlignment="1">
      <alignment horizontal="right"/>
    </xf>
    <xf numFmtId="0" fontId="3" fillId="0" borderId="32" xfId="0" applyFont="1" applyBorder="1"/>
    <xf numFmtId="4" fontId="17" fillId="14" borderId="0" xfId="1" applyNumberFormat="1" applyFont="1" applyFill="1"/>
    <xf numFmtId="43" fontId="3" fillId="0" borderId="0" xfId="16" applyFont="1"/>
    <xf numFmtId="0" fontId="28" fillId="18" borderId="0" xfId="9" applyFont="1" applyFill="1"/>
    <xf numFmtId="0" fontId="1" fillId="11" borderId="0" xfId="9" applyFill="1"/>
    <xf numFmtId="182" fontId="1" fillId="11" borderId="0" xfId="9" applyNumberFormat="1" applyFill="1"/>
    <xf numFmtId="0" fontId="1" fillId="19" borderId="0" xfId="9" applyFill="1"/>
    <xf numFmtId="182" fontId="1" fillId="19" borderId="0" xfId="9" applyNumberFormat="1" applyFill="1"/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wrapText="1"/>
    </xf>
    <xf numFmtId="0" fontId="13" fillId="3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 wrapText="1"/>
    </xf>
    <xf numFmtId="0" fontId="13" fillId="2" borderId="0" xfId="1" applyFont="1" applyFill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4" xfId="1" applyFont="1" applyFill="1" applyBorder="1" applyAlignment="1">
      <alignment horizontal="left" vertical="top" wrapText="1"/>
    </xf>
  </cellXfs>
  <cellStyles count="17">
    <cellStyle name="Currency" xfId="7" xr:uid="{E56CA5E1-E409-4FD2-B8AF-D0AC9DAAF126}"/>
    <cellStyle name="Currency 2" xfId="10" xr:uid="{48AFE777-A94C-44BA-8931-BB928382A0CF}"/>
    <cellStyle name="Millares" xfId="16" builtinId="3"/>
    <cellStyle name="Millares 2" xfId="4" xr:uid="{AEFE6F05-E429-493F-93C2-8D484300A4E8}"/>
    <cellStyle name="Moneda 3 2" xfId="6" xr:uid="{A340D84C-4C6C-47C1-93D7-91E3A318A494}"/>
    <cellStyle name="Normal" xfId="0" builtinId="0"/>
    <cellStyle name="Normal 10 2" xfId="1" xr:uid="{5572F4A9-7DD4-445E-9060-67FC21E052DE}"/>
    <cellStyle name="Normal 17" xfId="13" xr:uid="{0003798C-630D-47C1-89A7-21BAC83649DD}"/>
    <cellStyle name="Normal 19" xfId="11" xr:uid="{6751425D-855D-4456-8389-C4224B791741}"/>
    <cellStyle name="Normal 2" xfId="2" xr:uid="{F608F753-E292-4DB2-8B2A-8CF0291ECBCD}"/>
    <cellStyle name="Normal 20 2 3" xfId="14" xr:uid="{2D644AFF-3043-4891-9B02-C310BC50DB20}"/>
    <cellStyle name="Normal 22" xfId="15" xr:uid="{2405281E-D4C3-4898-975C-BE89F81599CC}"/>
    <cellStyle name="Normal 24 2" xfId="3" xr:uid="{D1CBAE8A-2B34-484C-9A15-1D8EEF41BF61}"/>
    <cellStyle name="Normal 37" xfId="5" xr:uid="{A3FA3BE7-628F-49D2-BD7D-88D63F921AAF}"/>
    <cellStyle name="Normal 4" xfId="8" xr:uid="{75A58E2B-BA87-40C9-B0D5-5177E1EA47FF}"/>
    <cellStyle name="Normal 4 5" xfId="9" xr:uid="{60DF46F8-AACE-44D9-B306-7FF9E1510B8B}"/>
    <cellStyle name="Title" xfId="12" xr:uid="{4DC78258-A306-4C86-88F1-CB80B8AD518B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A9D4DBBA-D4E0-4BB5-8A60-23B2B4C0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9B08B0C3-448A-4D3E-AE0F-58CA54BB63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7CCEF20-7EAD-4D66-9589-DE91F7187E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A2FB6-84D1-465F-8673-C177B3A0265F}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159" t="s">
        <v>8</v>
      </c>
      <c r="B13" s="159"/>
      <c r="C13" s="159"/>
      <c r="D13" s="159"/>
      <c r="E13" s="159"/>
      <c r="F13" s="159"/>
    </row>
    <row r="14" spans="1:6" ht="3.75" customHeight="1" x14ac:dyDescent="0.2"/>
    <row r="15" spans="1:6" ht="23.25" customHeight="1" x14ac:dyDescent="0.2">
      <c r="A15" s="160" t="s">
        <v>9</v>
      </c>
      <c r="B15" s="160"/>
      <c r="C15" s="160"/>
      <c r="D15" s="160"/>
      <c r="E15" s="160"/>
      <c r="F15" s="160"/>
    </row>
    <row r="16" spans="1:6" ht="24.75" customHeight="1" x14ac:dyDescent="0.2">
      <c r="A16" s="160"/>
      <c r="B16" s="160"/>
      <c r="C16" s="160"/>
      <c r="D16" s="160"/>
      <c r="E16" s="160"/>
      <c r="F16" s="160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161" t="s">
        <v>10</v>
      </c>
      <c r="B18" s="161"/>
      <c r="C18" s="161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162" t="s">
        <v>13</v>
      </c>
      <c r="B23" s="162"/>
      <c r="C23" s="162"/>
      <c r="D23" s="162"/>
      <c r="E23" s="162"/>
      <c r="F23" s="162"/>
    </row>
    <row r="24" spans="1:6" ht="24" customHeight="1" x14ac:dyDescent="0.2">
      <c r="A24" s="162"/>
      <c r="B24" s="162"/>
      <c r="C24" s="162"/>
      <c r="D24" s="162"/>
      <c r="E24" s="162"/>
      <c r="F24" s="162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156" t="s">
        <v>16</v>
      </c>
      <c r="C28" s="156"/>
      <c r="D28" s="156"/>
      <c r="E28" s="156"/>
      <c r="F28" s="156"/>
    </row>
    <row r="29" spans="1:6" s="13" customFormat="1" ht="15.75" x14ac:dyDescent="0.25">
      <c r="A29" s="12" t="s">
        <v>17</v>
      </c>
      <c r="B29" s="157" t="s">
        <v>18</v>
      </c>
      <c r="C29" s="157"/>
      <c r="D29" s="157"/>
      <c r="E29" s="157"/>
      <c r="F29" s="157"/>
    </row>
    <row r="30" spans="1:6" s="13" customFormat="1" ht="15.75" x14ac:dyDescent="0.2">
      <c r="A30" s="12" t="s">
        <v>19</v>
      </c>
      <c r="B30" s="156" t="s">
        <v>20</v>
      </c>
      <c r="C30" s="156"/>
      <c r="D30" s="156"/>
      <c r="E30" s="156"/>
      <c r="F30" s="15"/>
    </row>
    <row r="31" spans="1:6" s="13" customFormat="1" ht="15.75" x14ac:dyDescent="0.25">
      <c r="A31" s="12" t="s">
        <v>21</v>
      </c>
      <c r="B31" s="157" t="s">
        <v>22</v>
      </c>
      <c r="C31" s="157"/>
      <c r="D31" s="157"/>
      <c r="E31" s="157"/>
      <c r="F31" s="15"/>
    </row>
    <row r="32" spans="1:6" s="13" customFormat="1" ht="15.75" x14ac:dyDescent="0.2">
      <c r="A32" s="12" t="s">
        <v>23</v>
      </c>
      <c r="B32" s="156" t="s">
        <v>24</v>
      </c>
      <c r="C32" s="156"/>
      <c r="D32" s="156"/>
      <c r="E32" s="156"/>
      <c r="F32" s="156"/>
    </row>
    <row r="33" spans="1:6" s="13" customFormat="1" ht="15.75" x14ac:dyDescent="0.25">
      <c r="A33" s="16" t="s">
        <v>25</v>
      </c>
      <c r="B33" s="157" t="s">
        <v>26</v>
      </c>
      <c r="C33" s="157"/>
      <c r="D33" s="157"/>
      <c r="E33" s="157"/>
      <c r="F33" s="157"/>
    </row>
    <row r="34" spans="1:6" s="13" customFormat="1" ht="29.1" customHeight="1" x14ac:dyDescent="0.25">
      <c r="A34" s="16" t="s">
        <v>27</v>
      </c>
      <c r="B34" s="157" t="s">
        <v>28</v>
      </c>
      <c r="C34" s="157"/>
      <c r="D34" s="157"/>
      <c r="E34" s="157"/>
      <c r="F34" s="14"/>
    </row>
    <row r="35" spans="1:6" s="13" customFormat="1" ht="15.75" x14ac:dyDescent="0.25">
      <c r="A35" s="12" t="s">
        <v>29</v>
      </c>
      <c r="B35" s="157" t="s">
        <v>30</v>
      </c>
      <c r="C35" s="157"/>
      <c r="D35" s="157"/>
      <c r="E35" s="157"/>
      <c r="F35" s="14"/>
    </row>
    <row r="36" spans="1:6" s="13" customFormat="1" ht="15.75" x14ac:dyDescent="0.25">
      <c r="A36" s="12" t="s">
        <v>31</v>
      </c>
      <c r="B36" s="156" t="s">
        <v>32</v>
      </c>
      <c r="C36" s="156"/>
      <c r="D36" s="156"/>
      <c r="E36" s="156"/>
      <c r="F36" s="14"/>
    </row>
    <row r="37" spans="1:6" s="13" customFormat="1" ht="29.1" customHeight="1" x14ac:dyDescent="0.25">
      <c r="A37" s="12" t="s">
        <v>33</v>
      </c>
      <c r="B37" s="156" t="s">
        <v>34</v>
      </c>
      <c r="C37" s="156"/>
      <c r="D37" s="156"/>
      <c r="E37" s="156"/>
      <c r="F37" s="14"/>
    </row>
    <row r="38" spans="1:6" s="13" customFormat="1" ht="15.75" x14ac:dyDescent="0.25">
      <c r="A38" s="12" t="s">
        <v>35</v>
      </c>
      <c r="B38" s="156" t="s">
        <v>36</v>
      </c>
      <c r="C38" s="156"/>
      <c r="D38" s="156"/>
      <c r="E38" s="156"/>
      <c r="F38" s="14"/>
    </row>
    <row r="39" spans="1:6" s="13" customFormat="1" ht="15.75" x14ac:dyDescent="0.25">
      <c r="A39" s="16" t="s">
        <v>37</v>
      </c>
      <c r="B39" s="158" t="s">
        <v>38</v>
      </c>
      <c r="C39" s="158"/>
      <c r="D39" s="158"/>
      <c r="E39" s="158"/>
      <c r="F39" s="14"/>
    </row>
    <row r="40" spans="1:6" s="13" customFormat="1" ht="15.75" x14ac:dyDescent="0.25">
      <c r="A40" s="16" t="s">
        <v>39</v>
      </c>
      <c r="B40" s="158" t="s">
        <v>40</v>
      </c>
      <c r="C40" s="158"/>
      <c r="D40" s="158"/>
      <c r="E40" s="158"/>
      <c r="F40" s="14"/>
    </row>
    <row r="41" spans="1:6" s="13" customFormat="1" ht="15.75" x14ac:dyDescent="0.25">
      <c r="A41" s="12" t="s">
        <v>41</v>
      </c>
      <c r="B41" s="156" t="s">
        <v>42</v>
      </c>
      <c r="C41" s="156"/>
      <c r="D41" s="156"/>
      <c r="E41" s="156"/>
      <c r="F41" s="14"/>
    </row>
    <row r="42" spans="1:6" s="13" customFormat="1" ht="15.75" x14ac:dyDescent="0.25">
      <c r="A42" s="12" t="s">
        <v>43</v>
      </c>
      <c r="B42" s="156" t="s">
        <v>44</v>
      </c>
      <c r="C42" s="156"/>
      <c r="D42" s="156"/>
      <c r="E42" s="156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157" t="s">
        <v>48</v>
      </c>
      <c r="C44" s="157"/>
      <c r="D44" s="157"/>
      <c r="E44" s="157"/>
      <c r="F44" s="14"/>
    </row>
    <row r="45" spans="1:6" s="13" customFormat="1" ht="15.75" x14ac:dyDescent="0.25">
      <c r="A45" s="17" t="s">
        <v>49</v>
      </c>
      <c r="B45" s="157" t="s">
        <v>50</v>
      </c>
      <c r="C45" s="157"/>
      <c r="D45" s="157"/>
      <c r="E45" s="157"/>
      <c r="F45" s="14"/>
    </row>
    <row r="46" spans="1:6" s="13" customFormat="1" ht="15.75" x14ac:dyDescent="0.25">
      <c r="A46" s="17" t="s">
        <v>51</v>
      </c>
      <c r="B46" s="157" t="s">
        <v>52</v>
      </c>
      <c r="C46" s="157"/>
      <c r="D46" s="157"/>
      <c r="E46" s="157"/>
      <c r="F46" s="14"/>
    </row>
    <row r="47" spans="1:6" s="13" customFormat="1" ht="15.75" x14ac:dyDescent="0.25">
      <c r="A47" s="17" t="s">
        <v>53</v>
      </c>
      <c r="B47" s="156" t="s">
        <v>54</v>
      </c>
      <c r="C47" s="156"/>
      <c r="D47" s="156"/>
      <c r="E47" s="156"/>
      <c r="F47" s="14"/>
    </row>
    <row r="48" spans="1:6" s="13" customFormat="1" ht="15.75" x14ac:dyDescent="0.2">
      <c r="A48" s="17" t="s">
        <v>55</v>
      </c>
      <c r="B48" s="156" t="s">
        <v>56</v>
      </c>
      <c r="C48" s="156"/>
      <c r="D48" s="156"/>
      <c r="E48" s="156"/>
      <c r="F48" s="15"/>
    </row>
    <row r="49" spans="1:6" s="13" customFormat="1" ht="15.75" x14ac:dyDescent="0.2">
      <c r="A49" s="17" t="s">
        <v>57</v>
      </c>
      <c r="B49" s="156" t="s">
        <v>58</v>
      </c>
      <c r="C49" s="156"/>
      <c r="D49" s="156"/>
      <c r="E49" s="156"/>
      <c r="F49" s="18"/>
    </row>
  </sheetData>
  <mergeCells count="25">
    <mergeCell ref="B29:F29"/>
    <mergeCell ref="A13:F13"/>
    <mergeCell ref="A15:F16"/>
    <mergeCell ref="A18:C18"/>
    <mergeCell ref="A23:F24"/>
    <mergeCell ref="B28:F2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49:E49"/>
    <mergeCell ref="B42:E42"/>
    <mergeCell ref="B44:E44"/>
    <mergeCell ref="B45:E45"/>
    <mergeCell ref="B46:E46"/>
    <mergeCell ref="B47:E47"/>
    <mergeCell ref="B48:E4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B77B-3435-4E7E-810B-E1C662BA8369}">
  <sheetPr codeName="Hoja12">
    <pageSetUpPr fitToPage="1"/>
  </sheetPr>
  <dimension ref="A1:M108"/>
  <sheetViews>
    <sheetView showGridLines="0" tabSelected="1" topLeftCell="A13" zoomScaleNormal="100" workbookViewId="0">
      <selection activeCell="C101" sqref="C101"/>
    </sheetView>
  </sheetViews>
  <sheetFormatPr baseColWidth="10" defaultColWidth="11.42578125" defaultRowHeight="14.25" x14ac:dyDescent="0.25"/>
  <cols>
    <col min="1" max="1" width="3.7109375" style="110" customWidth="1"/>
    <col min="2" max="2" width="6.85546875" style="111" bestFit="1" customWidth="1"/>
    <col min="3" max="3" width="54.140625" style="111" customWidth="1"/>
    <col min="4" max="4" width="16.7109375" style="112" customWidth="1"/>
    <col min="5" max="5" width="16.140625" style="112" customWidth="1"/>
    <col min="6" max="6" width="3.7109375" style="21" customWidth="1"/>
    <col min="7" max="7" width="14.5703125" style="22" customWidth="1"/>
    <col min="8" max="8" width="15.7109375" style="3" customWidth="1"/>
    <col min="9" max="9" width="33.7109375" style="3" customWidth="1"/>
    <col min="10" max="10" width="18" style="3" customWidth="1"/>
    <col min="11" max="11" width="11.42578125" style="3"/>
    <col min="12" max="12" width="17.140625" style="3" customWidth="1"/>
    <col min="13" max="13" width="20" style="3" customWidth="1"/>
    <col min="14" max="16384" width="11.42578125" style="3"/>
  </cols>
  <sheetData>
    <row r="1" spans="1:8" x14ac:dyDescent="0.25">
      <c r="A1" s="19"/>
      <c r="B1" s="2"/>
      <c r="C1" s="2"/>
      <c r="D1" s="20"/>
      <c r="E1" s="20"/>
    </row>
    <row r="2" spans="1:8" ht="15.75" x14ac:dyDescent="0.25">
      <c r="A2" s="19"/>
      <c r="B2" s="163" t="s">
        <v>59</v>
      </c>
      <c r="C2" s="163"/>
      <c r="D2" s="163"/>
      <c r="E2" s="163"/>
    </row>
    <row r="3" spans="1:8" ht="20.25" x14ac:dyDescent="0.35">
      <c r="A3" s="23"/>
      <c r="B3" s="163" t="s">
        <v>60</v>
      </c>
      <c r="C3" s="163"/>
      <c r="D3" s="163"/>
      <c r="E3" s="163"/>
    </row>
    <row r="4" spans="1:8" x14ac:dyDescent="0.25">
      <c r="A4" s="19"/>
      <c r="B4" s="2"/>
      <c r="C4" s="2"/>
      <c r="D4" s="20"/>
      <c r="E4" s="20"/>
    </row>
    <row r="5" spans="1:8" ht="3.75" customHeight="1" x14ac:dyDescent="0.25">
      <c r="A5" s="19"/>
      <c r="B5" s="2"/>
      <c r="C5" s="2"/>
      <c r="D5" s="20"/>
      <c r="E5" s="20"/>
    </row>
    <row r="6" spans="1:8" ht="15.75" customHeight="1" thickBot="1" x14ac:dyDescent="0.3">
      <c r="A6" s="19"/>
      <c r="B6" s="24" t="s">
        <v>61</v>
      </c>
      <c r="C6" s="25"/>
      <c r="D6" s="20"/>
      <c r="E6" s="26"/>
    </row>
    <row r="7" spans="1:8" ht="3.75" customHeight="1" thickBot="1" x14ac:dyDescent="0.3">
      <c r="A7" s="19"/>
      <c r="B7" s="2"/>
      <c r="C7" s="2"/>
      <c r="D7" s="20"/>
      <c r="E7" s="20"/>
      <c r="G7" s="120" t="s">
        <v>131</v>
      </c>
      <c r="H7"/>
    </row>
    <row r="8" spans="1:8" ht="19.5" customHeight="1" thickBot="1" x14ac:dyDescent="0.3">
      <c r="A8" s="27"/>
      <c r="B8" s="164" t="s">
        <v>13</v>
      </c>
      <c r="C8" s="165"/>
      <c r="D8" s="165"/>
      <c r="E8" s="166"/>
      <c r="F8" s="28"/>
      <c r="G8" s="121"/>
      <c r="H8"/>
    </row>
    <row r="9" spans="1:8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121"/>
      <c r="H9"/>
    </row>
    <row r="10" spans="1:8" ht="11.25" customHeight="1" thickBot="1" x14ac:dyDescent="0.3">
      <c r="A10" s="29"/>
      <c r="B10" s="33">
        <v>100</v>
      </c>
      <c r="C10" s="34" t="s">
        <v>66</v>
      </c>
      <c r="D10" s="35"/>
      <c r="E10" s="36"/>
      <c r="G10" s="121"/>
      <c r="H10"/>
    </row>
    <row r="11" spans="1:8" ht="14.25" customHeight="1" x14ac:dyDescent="0.25">
      <c r="A11" s="29"/>
      <c r="B11" s="37">
        <v>110</v>
      </c>
      <c r="C11" s="38" t="s">
        <v>67</v>
      </c>
      <c r="D11" s="39"/>
      <c r="E11" s="39"/>
      <c r="G11" s="121"/>
      <c r="H11"/>
    </row>
    <row r="12" spans="1:8" s="44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122"/>
      <c r="H12" s="123"/>
    </row>
    <row r="13" spans="1:8" ht="14.25" customHeight="1" x14ac:dyDescent="0.25">
      <c r="A13" s="29"/>
      <c r="B13" s="41">
        <v>120</v>
      </c>
      <c r="C13" s="45" t="s">
        <v>69</v>
      </c>
      <c r="D13" s="39"/>
      <c r="E13" s="39"/>
      <c r="G13" s="121"/>
      <c r="H13"/>
    </row>
    <row r="14" spans="1:8" ht="24" x14ac:dyDescent="0.25">
      <c r="A14" s="46"/>
      <c r="B14" s="47">
        <v>121</v>
      </c>
      <c r="C14" s="48" t="s">
        <v>70</v>
      </c>
      <c r="D14" s="49">
        <v>0</v>
      </c>
      <c r="E14" s="49">
        <v>0</v>
      </c>
      <c r="G14" s="121"/>
      <c r="H14"/>
    </row>
    <row r="15" spans="1:8" ht="24" x14ac:dyDescent="0.25">
      <c r="A15" s="46"/>
      <c r="B15" s="47">
        <v>122</v>
      </c>
      <c r="C15" s="48" t="s">
        <v>71</v>
      </c>
      <c r="D15" s="49">
        <v>0</v>
      </c>
      <c r="E15" s="49">
        <v>3834288.29</v>
      </c>
      <c r="G15" s="121"/>
      <c r="H15"/>
    </row>
    <row r="16" spans="1:8" ht="13.5" customHeight="1" x14ac:dyDescent="0.25">
      <c r="A16" s="46"/>
      <c r="B16" s="50">
        <v>190</v>
      </c>
      <c r="C16" s="51" t="s">
        <v>72</v>
      </c>
      <c r="D16" s="52">
        <v>0</v>
      </c>
      <c r="E16" s="52">
        <v>3834288.29</v>
      </c>
      <c r="G16" s="124"/>
      <c r="H16" s="125"/>
    </row>
    <row r="17" spans="1:8" ht="12.75" customHeight="1" x14ac:dyDescent="0.25">
      <c r="A17" s="46"/>
      <c r="B17" s="53">
        <v>200</v>
      </c>
      <c r="C17" s="45" t="s">
        <v>73</v>
      </c>
      <c r="D17" s="54"/>
      <c r="E17" s="54"/>
      <c r="G17" s="121"/>
      <c r="H17"/>
    </row>
    <row r="18" spans="1:8" ht="24.75" customHeight="1" x14ac:dyDescent="0.25">
      <c r="A18" s="46"/>
      <c r="B18" s="47">
        <v>210</v>
      </c>
      <c r="C18" s="48" t="s">
        <v>28</v>
      </c>
      <c r="D18" s="49">
        <v>0</v>
      </c>
      <c r="E18" s="49">
        <v>0</v>
      </c>
      <c r="G18" s="121"/>
      <c r="H18"/>
    </row>
    <row r="19" spans="1:8" ht="15.75" customHeight="1" x14ac:dyDescent="0.25">
      <c r="A19" s="29"/>
      <c r="B19" s="47">
        <v>220</v>
      </c>
      <c r="C19" s="48" t="s">
        <v>74</v>
      </c>
      <c r="D19" s="49">
        <v>0</v>
      </c>
      <c r="E19" s="49">
        <v>0</v>
      </c>
      <c r="G19" s="116">
        <v>-715936.82133635809</v>
      </c>
      <c r="H19" s="126" t="s">
        <v>132</v>
      </c>
    </row>
    <row r="20" spans="1:8" ht="13.5" customHeight="1" x14ac:dyDescent="0.25">
      <c r="A20" s="29"/>
      <c r="B20" s="47">
        <v>230</v>
      </c>
      <c r="C20" s="48" t="s">
        <v>75</v>
      </c>
      <c r="D20" s="49">
        <v>0</v>
      </c>
      <c r="E20" s="49">
        <v>0</v>
      </c>
      <c r="G20" s="116">
        <v>-1869.4976927675868</v>
      </c>
      <c r="H20" s="126" t="s">
        <v>133</v>
      </c>
    </row>
    <row r="21" spans="1:8" ht="19.5" customHeight="1" x14ac:dyDescent="0.25">
      <c r="A21" s="29"/>
      <c r="B21" s="50">
        <v>290</v>
      </c>
      <c r="C21" s="51" t="s">
        <v>72</v>
      </c>
      <c r="D21" s="52">
        <v>0</v>
      </c>
      <c r="E21" s="52">
        <v>0</v>
      </c>
      <c r="G21" s="121"/>
      <c r="H21"/>
    </row>
    <row r="22" spans="1:8" ht="25.5" customHeight="1" x14ac:dyDescent="0.25">
      <c r="A22" s="29"/>
      <c r="B22" s="53">
        <v>300</v>
      </c>
      <c r="C22" s="45" t="s">
        <v>76</v>
      </c>
      <c r="D22" s="54"/>
      <c r="E22" s="54"/>
      <c r="G22" s="121"/>
      <c r="H22"/>
    </row>
    <row r="23" spans="1:8" ht="18" customHeight="1" x14ac:dyDescent="0.25">
      <c r="A23" s="46"/>
      <c r="B23" s="47">
        <v>310</v>
      </c>
      <c r="C23" s="48" t="s">
        <v>77</v>
      </c>
      <c r="D23" s="39">
        <v>0</v>
      </c>
      <c r="E23" s="39">
        <v>143678.68</v>
      </c>
      <c r="G23" s="121"/>
      <c r="H23"/>
    </row>
    <row r="24" spans="1:8" ht="14.25" customHeight="1" x14ac:dyDescent="0.25">
      <c r="A24" s="46"/>
      <c r="B24" s="41">
        <v>320</v>
      </c>
      <c r="C24" s="42" t="s">
        <v>78</v>
      </c>
      <c r="D24" s="39">
        <v>0</v>
      </c>
      <c r="E24" s="39">
        <v>3319.43</v>
      </c>
      <c r="G24" s="121"/>
      <c r="H24"/>
    </row>
    <row r="25" spans="1:8" ht="19.5" customHeight="1" x14ac:dyDescent="0.25">
      <c r="A25" s="46"/>
      <c r="B25" s="41">
        <v>330</v>
      </c>
      <c r="C25" s="42" t="s">
        <v>79</v>
      </c>
      <c r="D25" s="49">
        <v>0</v>
      </c>
      <c r="E25" s="49">
        <v>0</v>
      </c>
      <c r="G25" s="121"/>
      <c r="H25"/>
    </row>
    <row r="26" spans="1:8" ht="19.5" customHeight="1" x14ac:dyDescent="0.25">
      <c r="A26" s="46"/>
      <c r="B26" s="41">
        <v>340</v>
      </c>
      <c r="C26" s="42" t="s">
        <v>80</v>
      </c>
      <c r="D26" s="39">
        <v>0</v>
      </c>
      <c r="E26" s="39">
        <v>0</v>
      </c>
      <c r="G26" s="121"/>
      <c r="H26"/>
    </row>
    <row r="27" spans="1:8" ht="19.5" customHeight="1" x14ac:dyDescent="0.25">
      <c r="A27" s="46"/>
      <c r="B27" s="41">
        <v>341</v>
      </c>
      <c r="C27" s="42" t="s">
        <v>81</v>
      </c>
      <c r="D27" s="39">
        <v>0</v>
      </c>
      <c r="E27" s="39">
        <v>0</v>
      </c>
      <c r="G27" s="121"/>
      <c r="H27"/>
    </row>
    <row r="28" spans="1:8" ht="19.5" customHeight="1" x14ac:dyDescent="0.25">
      <c r="A28" s="46"/>
      <c r="B28" s="41">
        <v>342</v>
      </c>
      <c r="C28" s="42" t="s">
        <v>82</v>
      </c>
      <c r="D28" s="39">
        <v>0</v>
      </c>
      <c r="E28" s="39">
        <v>0</v>
      </c>
      <c r="G28" s="121"/>
      <c r="H28"/>
    </row>
    <row r="29" spans="1:8" ht="19.5" customHeight="1" x14ac:dyDescent="0.25">
      <c r="A29" s="46"/>
      <c r="B29" s="41">
        <v>343</v>
      </c>
      <c r="C29" s="42" t="s">
        <v>83</v>
      </c>
      <c r="D29" s="39">
        <v>0</v>
      </c>
      <c r="E29" s="39">
        <v>0</v>
      </c>
      <c r="G29" s="121"/>
      <c r="H29"/>
    </row>
    <row r="30" spans="1:8" ht="19.5" customHeight="1" x14ac:dyDescent="0.25">
      <c r="A30" s="46"/>
      <c r="B30" s="41">
        <v>344</v>
      </c>
      <c r="C30" s="42" t="s">
        <v>84</v>
      </c>
      <c r="D30" s="39">
        <v>0</v>
      </c>
      <c r="E30" s="39">
        <v>0</v>
      </c>
      <c r="G30" s="121"/>
      <c r="H30"/>
    </row>
    <row r="31" spans="1:8" ht="19.5" customHeight="1" x14ac:dyDescent="0.25">
      <c r="A31" s="46"/>
      <c r="B31" s="41">
        <v>345</v>
      </c>
      <c r="C31" s="42" t="s">
        <v>85</v>
      </c>
      <c r="D31" s="39">
        <v>0</v>
      </c>
      <c r="E31" s="39">
        <v>0</v>
      </c>
      <c r="G31" s="121"/>
      <c r="H31"/>
    </row>
    <row r="32" spans="1:8" ht="19.5" customHeight="1" x14ac:dyDescent="0.25">
      <c r="A32" s="46"/>
      <c r="B32" s="41">
        <v>346</v>
      </c>
      <c r="C32" s="42" t="s">
        <v>86</v>
      </c>
      <c r="D32" s="39">
        <v>0</v>
      </c>
      <c r="E32" s="39">
        <v>0</v>
      </c>
      <c r="G32" s="121"/>
      <c r="H32"/>
    </row>
    <row r="33" spans="1:8" ht="19.5" customHeight="1" x14ac:dyDescent="0.25">
      <c r="A33" s="29"/>
      <c r="B33" s="50">
        <v>390</v>
      </c>
      <c r="C33" s="51" t="s">
        <v>72</v>
      </c>
      <c r="D33" s="52">
        <v>0</v>
      </c>
      <c r="E33" s="52">
        <v>146998.10999999999</v>
      </c>
      <c r="G33" s="121"/>
      <c r="H33"/>
    </row>
    <row r="34" spans="1:8" ht="19.5" customHeight="1" x14ac:dyDescent="0.25">
      <c r="A34" s="29"/>
      <c r="B34" s="53">
        <v>400</v>
      </c>
      <c r="C34" s="55" t="s">
        <v>87</v>
      </c>
      <c r="D34" s="56"/>
      <c r="E34" s="56"/>
      <c r="G34" s="121"/>
      <c r="H34"/>
    </row>
    <row r="35" spans="1:8" ht="19.5" customHeight="1" x14ac:dyDescent="0.25">
      <c r="A35" s="46"/>
      <c r="B35" s="41">
        <v>410</v>
      </c>
      <c r="C35" s="42" t="s">
        <v>30</v>
      </c>
      <c r="D35" s="39">
        <v>0</v>
      </c>
      <c r="E35" s="39">
        <v>0</v>
      </c>
      <c r="G35" s="121"/>
      <c r="H35"/>
    </row>
    <row r="36" spans="1:8" ht="19.5" customHeight="1" x14ac:dyDescent="0.25">
      <c r="A36" s="29"/>
      <c r="B36" s="50">
        <v>490</v>
      </c>
      <c r="C36" s="51" t="s">
        <v>72</v>
      </c>
      <c r="D36" s="52">
        <v>0</v>
      </c>
      <c r="E36" s="52">
        <v>0</v>
      </c>
      <c r="G36" s="121"/>
      <c r="H36"/>
    </row>
    <row r="37" spans="1:8" ht="19.5" customHeight="1" x14ac:dyDescent="0.25">
      <c r="A37" s="29"/>
      <c r="B37" s="53">
        <v>500</v>
      </c>
      <c r="C37" s="55" t="s">
        <v>88</v>
      </c>
      <c r="D37" s="57"/>
      <c r="E37" s="57"/>
      <c r="G37" s="121"/>
      <c r="H37"/>
    </row>
    <row r="38" spans="1:8" ht="19.5" customHeight="1" x14ac:dyDescent="0.2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121"/>
      <c r="H38"/>
    </row>
    <row r="39" spans="1:8" s="60" customFormat="1" ht="19.5" customHeight="1" x14ac:dyDescent="0.2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127"/>
      <c r="H39" s="128"/>
    </row>
    <row r="40" spans="1:8" s="60" customFormat="1" ht="19.5" customHeight="1" x14ac:dyDescent="0.2">
      <c r="A40" s="29"/>
      <c r="B40" s="61">
        <v>600</v>
      </c>
      <c r="C40" s="62" t="s">
        <v>89</v>
      </c>
      <c r="D40" s="63">
        <v>0</v>
      </c>
      <c r="E40" s="63">
        <v>3981286.4</v>
      </c>
      <c r="F40" s="64"/>
      <c r="G40" s="129">
        <f>+E40-D40</f>
        <v>3981286.4</v>
      </c>
      <c r="H40" s="130">
        <f>+G40-D51-D55</f>
        <v>3981286.4</v>
      </c>
    </row>
    <row r="41" spans="1:8" s="60" customFormat="1" ht="12" x14ac:dyDescent="0.2">
      <c r="A41" s="29"/>
      <c r="B41" s="65">
        <v>700</v>
      </c>
      <c r="C41" s="66" t="s">
        <v>90</v>
      </c>
      <c r="D41" s="54"/>
      <c r="E41" s="54"/>
      <c r="F41" s="67"/>
      <c r="G41" s="127"/>
      <c r="H41" s="128"/>
    </row>
    <row r="42" spans="1:8" s="60" customFormat="1" ht="12.75" x14ac:dyDescent="0.2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114">
        <v>-1056388.3646307881</v>
      </c>
      <c r="H42" s="131" t="s">
        <v>134</v>
      </c>
    </row>
    <row r="43" spans="1:8" s="60" customFormat="1" ht="12.75" x14ac:dyDescent="0.2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114">
        <v>-17312.146025757222</v>
      </c>
      <c r="H43" s="131" t="s">
        <v>135</v>
      </c>
    </row>
    <row r="44" spans="1:8" s="60" customFormat="1" ht="12.75" thickBot="1" x14ac:dyDescent="0.2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127"/>
      <c r="H44" s="128"/>
    </row>
    <row r="45" spans="1:8" s="60" customFormat="1" ht="12" x14ac:dyDescent="0.2">
      <c r="A45" s="29"/>
      <c r="B45" s="69">
        <v>800</v>
      </c>
      <c r="C45" s="70" t="s">
        <v>93</v>
      </c>
      <c r="D45" s="71"/>
      <c r="E45" s="71"/>
      <c r="F45" s="67"/>
      <c r="G45" s="127"/>
      <c r="H45" s="128"/>
    </row>
    <row r="46" spans="1:8" s="60" customFormat="1" ht="12" x14ac:dyDescent="0.2">
      <c r="A46" s="46"/>
      <c r="B46" s="41">
        <v>810</v>
      </c>
      <c r="C46" s="42" t="s">
        <v>94</v>
      </c>
      <c r="D46" s="39">
        <v>59685.75</v>
      </c>
      <c r="E46" s="39">
        <v>0</v>
      </c>
      <c r="F46" s="67"/>
      <c r="G46" s="127"/>
      <c r="H46" s="128"/>
    </row>
    <row r="47" spans="1:8" s="60" customFormat="1" ht="12" x14ac:dyDescent="0.2">
      <c r="A47" s="29"/>
      <c r="B47" s="41">
        <v>820</v>
      </c>
      <c r="C47" s="42" t="s">
        <v>95</v>
      </c>
      <c r="D47" s="39">
        <v>146976.01</v>
      </c>
      <c r="E47" s="39">
        <v>0</v>
      </c>
      <c r="F47" s="67"/>
      <c r="G47" s="127"/>
      <c r="H47" s="128"/>
    </row>
    <row r="48" spans="1:8" s="60" customFormat="1" ht="12" x14ac:dyDescent="0.2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127"/>
      <c r="H48" s="128"/>
    </row>
    <row r="49" spans="1:8" s="60" customFormat="1" ht="12" x14ac:dyDescent="0.2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127"/>
      <c r="H49" s="128"/>
    </row>
    <row r="50" spans="1:8" s="60" customFormat="1" ht="12" x14ac:dyDescent="0.2">
      <c r="A50" s="29"/>
      <c r="B50" s="50">
        <v>890</v>
      </c>
      <c r="C50" s="51" t="s">
        <v>72</v>
      </c>
      <c r="D50" s="52">
        <v>207461.76000000001</v>
      </c>
      <c r="E50" s="63">
        <v>0</v>
      </c>
      <c r="F50" s="67"/>
      <c r="G50" s="127"/>
      <c r="H50" s="128"/>
    </row>
    <row r="51" spans="1:8" s="60" customFormat="1" ht="12" x14ac:dyDescent="0.2">
      <c r="A51" s="29"/>
      <c r="B51" s="53">
        <v>900</v>
      </c>
      <c r="C51" s="45" t="s">
        <v>98</v>
      </c>
      <c r="D51" s="54"/>
      <c r="E51" s="54"/>
      <c r="F51" s="67"/>
      <c r="G51" s="127"/>
      <c r="H51" s="128"/>
    </row>
    <row r="52" spans="1:8" s="60" customFormat="1" ht="12" x14ac:dyDescent="0.2">
      <c r="A52" s="29"/>
      <c r="B52" s="47">
        <v>910</v>
      </c>
      <c r="C52" s="42" t="s">
        <v>99</v>
      </c>
      <c r="D52" s="73">
        <v>1340054.47</v>
      </c>
      <c r="E52" s="49">
        <v>0</v>
      </c>
      <c r="F52" s="67"/>
      <c r="G52" s="127"/>
      <c r="H52" s="128"/>
    </row>
    <row r="53" spans="1:8" s="60" customFormat="1" ht="12" x14ac:dyDescent="0.2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127"/>
      <c r="H53" s="128"/>
    </row>
    <row r="54" spans="1:8" s="60" customFormat="1" ht="12" x14ac:dyDescent="0.2">
      <c r="A54" s="29"/>
      <c r="B54" s="50">
        <v>990</v>
      </c>
      <c r="C54" s="75" t="s">
        <v>72</v>
      </c>
      <c r="D54" s="76">
        <v>1340054.47</v>
      </c>
      <c r="E54" s="63">
        <v>0</v>
      </c>
      <c r="F54" s="67"/>
      <c r="G54" s="127"/>
      <c r="H54" s="132"/>
    </row>
    <row r="55" spans="1:8" s="60" customFormat="1" ht="12" x14ac:dyDescent="0.2">
      <c r="A55" s="29"/>
      <c r="B55" s="53">
        <v>1000</v>
      </c>
      <c r="C55" s="55" t="s">
        <v>101</v>
      </c>
      <c r="D55" s="57"/>
      <c r="E55" s="57"/>
      <c r="F55" s="67"/>
      <c r="G55" s="127"/>
      <c r="H55" s="133"/>
    </row>
    <row r="56" spans="1:8" s="60" customFormat="1" ht="12" x14ac:dyDescent="0.2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127"/>
      <c r="H56" s="128"/>
    </row>
    <row r="57" spans="1:8" s="60" customFormat="1" ht="12" x14ac:dyDescent="0.2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127"/>
      <c r="H57" s="128"/>
    </row>
    <row r="58" spans="1:8" s="60" customFormat="1" ht="12" x14ac:dyDescent="0.2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127"/>
      <c r="H58" s="128"/>
    </row>
    <row r="59" spans="1:8" s="60" customFormat="1" ht="12" x14ac:dyDescent="0.2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127"/>
      <c r="H59" s="128"/>
    </row>
    <row r="60" spans="1:8" s="60" customFormat="1" ht="12" x14ac:dyDescent="0.2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127"/>
      <c r="H60" s="128"/>
    </row>
    <row r="61" spans="1:8" s="60" customFormat="1" ht="12" x14ac:dyDescent="0.2">
      <c r="A61" s="29"/>
      <c r="B61" s="53">
        <v>1200</v>
      </c>
      <c r="C61" s="45" t="s">
        <v>106</v>
      </c>
      <c r="D61" s="54"/>
      <c r="E61" s="54"/>
      <c r="F61" s="67"/>
      <c r="G61" s="127"/>
      <c r="H61" s="128"/>
    </row>
    <row r="62" spans="1:8" s="60" customFormat="1" ht="12" x14ac:dyDescent="0.2">
      <c r="A62" s="29"/>
      <c r="B62" s="41">
        <v>1210</v>
      </c>
      <c r="C62" s="42" t="s">
        <v>107</v>
      </c>
      <c r="D62" s="39">
        <v>0</v>
      </c>
      <c r="E62" s="39">
        <v>1.1399999999999999</v>
      </c>
      <c r="F62" s="67"/>
      <c r="G62" s="127"/>
      <c r="H62" s="128"/>
    </row>
    <row r="63" spans="1:8" s="60" customFormat="1" ht="12" x14ac:dyDescent="0.2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127"/>
      <c r="H63" s="128"/>
    </row>
    <row r="64" spans="1:8" s="60" customFormat="1" ht="12" x14ac:dyDescent="0.2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127"/>
      <c r="H64" s="128"/>
    </row>
    <row r="65" spans="1:10" s="60" customFormat="1" ht="13.5" thickBot="1" x14ac:dyDescent="0.25">
      <c r="A65" s="29"/>
      <c r="B65" s="50">
        <v>1290</v>
      </c>
      <c r="C65" s="51" t="s">
        <v>72</v>
      </c>
      <c r="D65" s="63">
        <v>0</v>
      </c>
      <c r="E65" s="77">
        <v>1.1399999999999999</v>
      </c>
      <c r="F65" s="67"/>
      <c r="G65" s="121"/>
      <c r="H65" s="134"/>
    </row>
    <row r="66" spans="1:10" s="78" customFormat="1" ht="12.75" x14ac:dyDescent="0.2">
      <c r="A66" s="29"/>
      <c r="B66" s="41">
        <v>1300</v>
      </c>
      <c r="C66" s="38" t="s">
        <v>110</v>
      </c>
      <c r="D66" s="39"/>
      <c r="E66" s="39"/>
      <c r="F66" s="67"/>
      <c r="G66" s="121"/>
      <c r="H66" s="134"/>
    </row>
    <row r="67" spans="1:10" s="60" customFormat="1" x14ac:dyDescent="0.2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121"/>
      <c r="H67" s="134"/>
    </row>
    <row r="68" spans="1:10" s="60" customFormat="1" ht="12.75" x14ac:dyDescent="0.2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121"/>
      <c r="H68" s="135" t="s">
        <v>136</v>
      </c>
      <c r="I68" s="136" t="s">
        <v>137</v>
      </c>
    </row>
    <row r="69" spans="1:10" x14ac:dyDescent="0.25">
      <c r="A69" s="29"/>
      <c r="B69" s="50">
        <v>1400</v>
      </c>
      <c r="C69" s="51" t="s">
        <v>112</v>
      </c>
      <c r="D69" s="63">
        <v>0</v>
      </c>
      <c r="E69" s="63">
        <v>2433771.31</v>
      </c>
      <c r="F69" s="80"/>
      <c r="G69" s="121"/>
      <c r="H69" s="137">
        <f>+D40+D50+D54</f>
        <v>1547516.23</v>
      </c>
      <c r="I69" s="138">
        <f>+E40+E65</f>
        <v>3981287.54</v>
      </c>
      <c r="J69" s="139">
        <f>+I69-H69</f>
        <v>2433771.31</v>
      </c>
    </row>
    <row r="70" spans="1:10" x14ac:dyDescent="0.25">
      <c r="A70" s="29"/>
      <c r="B70" s="60"/>
      <c r="C70" s="60"/>
      <c r="D70" s="81"/>
      <c r="E70" s="81"/>
      <c r="G70" s="140"/>
      <c r="H70" s="141"/>
    </row>
    <row r="71" spans="1:10" x14ac:dyDescent="0.25">
      <c r="A71" s="29"/>
      <c r="B71" s="60"/>
      <c r="C71" s="60"/>
      <c r="D71" s="81"/>
      <c r="E71" s="81"/>
      <c r="G71" s="140"/>
      <c r="H71" s="141"/>
    </row>
    <row r="72" spans="1:10" ht="15" x14ac:dyDescent="0.25">
      <c r="A72" s="29"/>
      <c r="B72" s="82">
        <v>1500</v>
      </c>
      <c r="C72" s="83" t="s">
        <v>113</v>
      </c>
      <c r="D72" s="84"/>
      <c r="E72" s="85"/>
      <c r="G72" s="121"/>
      <c r="H72"/>
    </row>
    <row r="73" spans="1:10" ht="15" x14ac:dyDescent="0.25">
      <c r="A73" s="29"/>
      <c r="B73" s="86">
        <v>1510</v>
      </c>
      <c r="C73" s="87" t="s">
        <v>114</v>
      </c>
      <c r="D73" s="88">
        <v>0</v>
      </c>
      <c r="E73" s="88">
        <v>0</v>
      </c>
      <c r="G73" s="116">
        <v>-525357.41625191853</v>
      </c>
      <c r="H73" s="126" t="s">
        <v>138</v>
      </c>
    </row>
    <row r="74" spans="1:10" x14ac:dyDescent="0.25">
      <c r="A74" s="29"/>
      <c r="B74" s="86">
        <v>1520</v>
      </c>
      <c r="C74" s="87" t="s">
        <v>115</v>
      </c>
      <c r="D74" s="88">
        <v>0</v>
      </c>
      <c r="E74" s="88">
        <v>0</v>
      </c>
      <c r="G74" s="142">
        <v>-628630.14542018413</v>
      </c>
      <c r="H74" s="126" t="s">
        <v>139</v>
      </c>
    </row>
    <row r="75" spans="1:10" ht="15" x14ac:dyDescent="0.25">
      <c r="A75" s="29"/>
      <c r="B75" s="89">
        <v>1530</v>
      </c>
      <c r="C75" s="68" t="s">
        <v>116</v>
      </c>
      <c r="D75" s="90">
        <v>0</v>
      </c>
      <c r="E75" s="90">
        <v>0</v>
      </c>
      <c r="G75" s="121"/>
      <c r="H75"/>
    </row>
    <row r="76" spans="1:10" ht="15" x14ac:dyDescent="0.25">
      <c r="A76" s="29"/>
      <c r="B76" s="91">
        <v>1590</v>
      </c>
      <c r="C76" s="92" t="s">
        <v>117</v>
      </c>
      <c r="D76" s="93">
        <v>0</v>
      </c>
      <c r="E76" s="93">
        <v>0</v>
      </c>
      <c r="G76" s="121"/>
      <c r="H76"/>
    </row>
    <row r="77" spans="1:10" ht="15" x14ac:dyDescent="0.25">
      <c r="A77" s="29"/>
      <c r="B77" s="89">
        <v>1600</v>
      </c>
      <c r="C77" s="45" t="s">
        <v>118</v>
      </c>
      <c r="D77" s="94"/>
      <c r="E77" s="95"/>
      <c r="G77" s="121"/>
      <c r="H77"/>
    </row>
    <row r="78" spans="1:10" ht="15" x14ac:dyDescent="0.2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121"/>
      <c r="H78"/>
    </row>
    <row r="79" spans="1:10" ht="15" x14ac:dyDescent="0.2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121"/>
      <c r="H79"/>
    </row>
    <row r="80" spans="1:10" ht="15" x14ac:dyDescent="0.2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121"/>
      <c r="H80"/>
    </row>
    <row r="81" spans="1:13" ht="15" x14ac:dyDescent="0.25">
      <c r="A81" s="29"/>
      <c r="B81" s="96">
        <v>1690</v>
      </c>
      <c r="C81" s="97" t="s">
        <v>72</v>
      </c>
      <c r="D81" s="98">
        <v>0</v>
      </c>
      <c r="E81" s="98">
        <v>0</v>
      </c>
      <c r="G81" s="121"/>
      <c r="H81"/>
    </row>
    <row r="82" spans="1:13" ht="15" x14ac:dyDescent="0.25">
      <c r="A82" s="29"/>
      <c r="B82" s="91">
        <v>1700</v>
      </c>
      <c r="C82" s="99" t="s">
        <v>121</v>
      </c>
      <c r="D82" s="93">
        <v>0</v>
      </c>
      <c r="E82" s="93">
        <v>0</v>
      </c>
      <c r="G82" s="143"/>
      <c r="H82"/>
    </row>
    <row r="83" spans="1:13" ht="15" x14ac:dyDescent="0.25">
      <c r="A83" s="29"/>
      <c r="B83" s="3"/>
      <c r="C83" s="3"/>
      <c r="D83" s="100"/>
      <c r="E83" s="100"/>
      <c r="G83" s="143"/>
      <c r="H83"/>
    </row>
    <row r="84" spans="1:13" ht="15.75" thickBot="1" x14ac:dyDescent="0.3">
      <c r="A84" s="29"/>
      <c r="B84" s="101">
        <v>1800</v>
      </c>
      <c r="C84" s="102" t="s">
        <v>122</v>
      </c>
      <c r="D84" s="103"/>
      <c r="E84" s="104"/>
      <c r="G84" s="121"/>
      <c r="H84" s="144" t="s">
        <v>140</v>
      </c>
    </row>
    <row r="85" spans="1:13" ht="15" thickBot="1" x14ac:dyDescent="0.3">
      <c r="A85" s="29"/>
      <c r="B85" s="105">
        <v>1810</v>
      </c>
      <c r="C85" s="106" t="s">
        <v>123</v>
      </c>
      <c r="D85" s="107">
        <v>30138.92</v>
      </c>
      <c r="E85" s="107">
        <v>1273302.6599999999</v>
      </c>
      <c r="G85" s="145">
        <f>G19+G20+G73</f>
        <v>-1243163.7352810442</v>
      </c>
      <c r="H85" s="146">
        <f>+E85-D85</f>
        <v>1243163.74</v>
      </c>
      <c r="I85" s="138"/>
      <c r="J85" s="138"/>
    </row>
    <row r="86" spans="1:13" ht="15" thickBot="1" x14ac:dyDescent="0.3">
      <c r="A86" s="29"/>
      <c r="B86" s="105">
        <v>1820</v>
      </c>
      <c r="C86" s="106" t="s">
        <v>124</v>
      </c>
      <c r="D86" s="107">
        <v>0</v>
      </c>
      <c r="E86" s="107">
        <v>1702330.66</v>
      </c>
      <c r="G86" s="145">
        <f>G42+G43+G74</f>
        <v>-1702330.6560767295</v>
      </c>
      <c r="H86" s="147" t="s">
        <v>141</v>
      </c>
    </row>
    <row r="87" spans="1:13" ht="15.75" thickBot="1" x14ac:dyDescent="0.3">
      <c r="A87" s="29"/>
      <c r="B87" s="108">
        <v>1830</v>
      </c>
      <c r="C87" s="42" t="s">
        <v>111</v>
      </c>
      <c r="D87" s="109">
        <v>0</v>
      </c>
      <c r="E87" s="109">
        <v>0</v>
      </c>
      <c r="G87" s="148"/>
      <c r="H87"/>
    </row>
    <row r="88" spans="1:13" x14ac:dyDescent="0.25">
      <c r="A88" s="29"/>
      <c r="B88" s="96">
        <v>1790</v>
      </c>
      <c r="C88" s="97" t="s">
        <v>72</v>
      </c>
      <c r="D88" s="98">
        <v>30138.92</v>
      </c>
      <c r="E88" s="98">
        <v>2975633.32</v>
      </c>
      <c r="G88" s="149">
        <f>+E89-D89</f>
        <v>2945494.4</v>
      </c>
    </row>
    <row r="89" spans="1:13" x14ac:dyDescent="0.25">
      <c r="A89" s="29"/>
      <c r="B89" s="96">
        <v>1800</v>
      </c>
      <c r="C89" s="97" t="s">
        <v>125</v>
      </c>
      <c r="D89" s="98">
        <v>0</v>
      </c>
      <c r="E89" s="98">
        <v>2945494.4</v>
      </c>
    </row>
    <row r="96" spans="1:13" ht="15" x14ac:dyDescent="0.25">
      <c r="I96" s="118" t="s">
        <v>130</v>
      </c>
      <c r="J96" s="119"/>
      <c r="L96" s="119">
        <v>-17312.146025757222</v>
      </c>
      <c r="M96" s="151" t="s">
        <v>142</v>
      </c>
    </row>
    <row r="97" spans="9:13" ht="15" x14ac:dyDescent="0.25">
      <c r="I97" s="118" t="s">
        <v>126</v>
      </c>
      <c r="J97" s="119"/>
      <c r="L97" s="119">
        <v>-612728.44973055809</v>
      </c>
      <c r="M97" s="152" t="s">
        <v>143</v>
      </c>
    </row>
    <row r="98" spans="9:13" ht="15" x14ac:dyDescent="0.25">
      <c r="I98" s="118" t="s">
        <v>127</v>
      </c>
      <c r="J98" s="119"/>
      <c r="L98" s="119">
        <v>-15901.695689625984</v>
      </c>
      <c r="M98" s="153">
        <f>+L97+L98</f>
        <v>-628630.14542018413</v>
      </c>
    </row>
    <row r="99" spans="9:13" ht="15" x14ac:dyDescent="0.25">
      <c r="I99" s="118" t="s">
        <v>128</v>
      </c>
      <c r="J99" s="119"/>
      <c r="L99" s="119">
        <v>-991296.36172700929</v>
      </c>
      <c r="M99" s="154" t="s">
        <v>144</v>
      </c>
    </row>
    <row r="100" spans="9:13" ht="15" x14ac:dyDescent="0.25">
      <c r="I100" s="115" t="s">
        <v>129</v>
      </c>
      <c r="J100" s="117"/>
      <c r="L100" s="117">
        <v>-65092.002903779234</v>
      </c>
      <c r="M100" s="155">
        <f>+L99+L100</f>
        <v>-1056388.3646307886</v>
      </c>
    </row>
    <row r="101" spans="9:13" x14ac:dyDescent="0.25">
      <c r="L101" s="150">
        <f>SUM(L96:L100)</f>
        <v>-1702330.65607673</v>
      </c>
    </row>
    <row r="103" spans="9:13" x14ac:dyDescent="0.25">
      <c r="I103" s="118" t="s">
        <v>130</v>
      </c>
      <c r="J103" s="119">
        <v>-17312.146025757222</v>
      </c>
    </row>
    <row r="104" spans="9:13" x14ac:dyDescent="0.25">
      <c r="I104" s="118" t="s">
        <v>126</v>
      </c>
      <c r="J104" s="119">
        <v>-612728.44973055809</v>
      </c>
    </row>
    <row r="105" spans="9:13" x14ac:dyDescent="0.25">
      <c r="I105" s="118" t="s">
        <v>127</v>
      </c>
      <c r="J105" s="119">
        <v>-15901.695689625984</v>
      </c>
    </row>
    <row r="106" spans="9:13" x14ac:dyDescent="0.25">
      <c r="I106" s="118" t="s">
        <v>128</v>
      </c>
      <c r="J106" s="119">
        <v>-991296.36172700929</v>
      </c>
    </row>
    <row r="107" spans="9:13" x14ac:dyDescent="0.25">
      <c r="I107" s="115" t="s">
        <v>129</v>
      </c>
      <c r="J107" s="117">
        <v>-65092.002903779234</v>
      </c>
    </row>
    <row r="108" spans="9:13" x14ac:dyDescent="0.25">
      <c r="I108" s="113"/>
      <c r="J108" s="114">
        <v>-1702330.65607673</v>
      </c>
    </row>
  </sheetData>
  <mergeCells count="3">
    <mergeCell ref="B2:E2"/>
    <mergeCell ref="B3:E3"/>
    <mergeCell ref="B8:E8"/>
  </mergeCells>
  <conditionalFormatting sqref="I96:I99">
    <cfRule type="containsText" dxfId="1" priority="2" operator="containsText" text="Total">
      <formula>NOT(ISERROR(SEARCH("Total",I96)))</formula>
    </cfRule>
  </conditionalFormatting>
  <conditionalFormatting sqref="I103:I106">
    <cfRule type="containsText" dxfId="0" priority="1" operator="containsText" text="Total">
      <formula>NOT(ISERROR(SEARCH("Total",I103)))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195fca-9a09-462b-8212-11c28882d999">
      <Terms xmlns="http://schemas.microsoft.com/office/infopath/2007/PartnerControls"/>
    </lcf76f155ced4ddcb4097134ff3c332f>
    <TaxCatchAll xmlns="b167b0bc-950e-43dc-a37a-0a2a555dc29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9579C93B5954FBBD6B54B7F68A9DC" ma:contentTypeVersion="19" ma:contentTypeDescription="Create a new document." ma:contentTypeScope="" ma:versionID="9d2a371005ba790811bebf1a36cad041">
  <xsd:schema xmlns:xsd="http://www.w3.org/2001/XMLSchema" xmlns:xs="http://www.w3.org/2001/XMLSchema" xmlns:p="http://schemas.microsoft.com/office/2006/metadata/properties" xmlns:ns2="ad195fca-9a09-462b-8212-11c28882d999" xmlns:ns3="b167b0bc-950e-43dc-a37a-0a2a555dc29b" targetNamespace="http://schemas.microsoft.com/office/2006/metadata/properties" ma:root="true" ma:fieldsID="1f737baf7a38a40f66732e7da99670de" ns2:_="" ns3:_="">
    <xsd:import namespace="ad195fca-9a09-462b-8212-11c28882d999"/>
    <xsd:import namespace="b167b0bc-950e-43dc-a37a-0a2a555dc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95fca-9a09-462b-8212-11c28882d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e4aeb5-698e-48d8-8105-2b09a3b2c3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7b0bc-950e-43dc-a37a-0a2a555dc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0252f2-d122-4ad2-a14a-a9ecee8af540}" ma:internalName="TaxCatchAll" ma:showField="CatchAllData" ma:web="b167b0bc-950e-43dc-a37a-0a2a555dc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567F0-AC3E-4B31-948E-BA183B398F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7928D4-5355-44DD-8126-76DEE2C3A94D}">
  <ds:schemaRefs>
    <ds:schemaRef ds:uri="http://schemas.microsoft.com/office/2006/metadata/properties"/>
    <ds:schemaRef ds:uri="http://schemas.microsoft.com/office/infopath/2007/PartnerControls"/>
    <ds:schemaRef ds:uri="ad195fca-9a09-462b-8212-11c28882d999"/>
    <ds:schemaRef ds:uri="b167b0bc-950e-43dc-a37a-0a2a555dc29b"/>
  </ds:schemaRefs>
</ds:datastoreItem>
</file>

<file path=customXml/itemProps3.xml><?xml version="1.0" encoding="utf-8"?>
<ds:datastoreItem xmlns:ds="http://schemas.openxmlformats.org/officeDocument/2006/customXml" ds:itemID="{B3BD29A3-875A-4DF5-B9B9-3FA3BC4AA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95fca-9a09-462b-8212-11c28882d999"/>
    <ds:schemaRef ds:uri="b167b0bc-950e-43dc-a37a-0a2a555dc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2025-08-12T15:06:53Z</dcterms:created>
  <dcterms:modified xsi:type="dcterms:W3CDTF">2025-08-21T18:14:22Z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0x010100D5D9579C93B5954FBBD6B54B7F68A9DC</vt:lpwstr>
  </property>
</Properties>
</file>